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Default Extension="sigs" ContentType="application/vnd.openxmlformats-package.digital-signature-origin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Ann-3 (misc)" sheetId="4" r:id="rId1"/>
  </sheets>
  <definedNames>
    <definedName name="_xlnm._FilterDatabase" localSheetId="0" hidden="1">'Ann-3 (misc)'!$A$7:$J$212</definedName>
    <definedName name="_xlnm.Print_Area" localSheetId="0">'Ann-3 (misc)'!$A$2:$J$212</definedName>
    <definedName name="_xlnm.Print_Titles" localSheetId="0">'Ann-3 (misc)'!$A$4:$IV$6</definedName>
  </definedNames>
  <calcPr calcId="124519"/>
</workbook>
</file>

<file path=xl/calcChain.xml><?xml version="1.0" encoding="utf-8"?>
<calcChain xmlns="http://schemas.openxmlformats.org/spreadsheetml/2006/main">
  <c r="G8" i="4"/>
  <c r="H8" s="1"/>
  <c r="I8" s="1"/>
  <c r="G9"/>
  <c r="H9"/>
  <c r="I9" s="1"/>
  <c r="G10"/>
  <c r="H10" s="1"/>
  <c r="I10" s="1"/>
  <c r="G11"/>
  <c r="H11"/>
  <c r="I11" s="1"/>
  <c r="G12"/>
  <c r="H12" s="1"/>
  <c r="I12" s="1"/>
  <c r="G14"/>
  <c r="H14"/>
  <c r="I14" s="1"/>
  <c r="G15"/>
  <c r="H15" s="1"/>
  <c r="I15" s="1"/>
  <c r="G16"/>
  <c r="H16"/>
  <c r="I16" s="1"/>
  <c r="G17"/>
  <c r="H17" s="1"/>
  <c r="I17" s="1"/>
  <c r="G18"/>
  <c r="H18"/>
  <c r="I18" s="1"/>
  <c r="G19"/>
  <c r="H19" s="1"/>
  <c r="I19" s="1"/>
  <c r="G21"/>
  <c r="H21"/>
  <c r="I21" s="1"/>
  <c r="G22"/>
  <c r="H22" s="1"/>
  <c r="I22" s="1"/>
  <c r="G23"/>
  <c r="H23"/>
  <c r="I23" s="1"/>
  <c r="G24"/>
  <c r="H24" s="1"/>
  <c r="I24" s="1"/>
  <c r="G25"/>
  <c r="H25"/>
  <c r="I25" s="1"/>
  <c r="G27"/>
  <c r="H27" s="1"/>
  <c r="I27" s="1"/>
  <c r="G28"/>
  <c r="H28"/>
  <c r="I28" s="1"/>
  <c r="G29"/>
  <c r="H29" s="1"/>
  <c r="I29" s="1"/>
  <c r="G30"/>
  <c r="H30"/>
  <c r="I30" s="1"/>
  <c r="G31"/>
  <c r="H31" s="1"/>
  <c r="I31" s="1"/>
  <c r="G32"/>
  <c r="H32"/>
  <c r="I32" s="1"/>
  <c r="G33"/>
  <c r="H33" s="1"/>
  <c r="I33" s="1"/>
  <c r="G34"/>
  <c r="H34"/>
  <c r="I34" s="1"/>
  <c r="G35"/>
  <c r="H35" s="1"/>
  <c r="I35" s="1"/>
  <c r="G36"/>
  <c r="H36"/>
  <c r="I36" s="1"/>
  <c r="G37"/>
  <c r="H37" s="1"/>
  <c r="I37" s="1"/>
  <c r="G38"/>
  <c r="H38"/>
  <c r="I38" s="1"/>
  <c r="G39"/>
  <c r="H39" s="1"/>
  <c r="I39" s="1"/>
  <c r="G40"/>
  <c r="H40"/>
  <c r="I40" s="1"/>
  <c r="G41"/>
  <c r="H41" s="1"/>
  <c r="I41" s="1"/>
  <c r="G42"/>
  <c r="H42"/>
  <c r="I42" s="1"/>
  <c r="G43"/>
  <c r="H43" s="1"/>
  <c r="I43" s="1"/>
  <c r="G44"/>
  <c r="H44"/>
  <c r="I44" s="1"/>
  <c r="G45"/>
  <c r="H45" s="1"/>
  <c r="I45" s="1"/>
  <c r="G46"/>
  <c r="H46"/>
  <c r="I46" s="1"/>
  <c r="G48"/>
  <c r="H48" s="1"/>
  <c r="I48" s="1"/>
  <c r="G49"/>
  <c r="H49"/>
  <c r="I49" s="1"/>
  <c r="G50"/>
  <c r="H50" s="1"/>
  <c r="I50" s="1"/>
  <c r="G51"/>
  <c r="H51"/>
  <c r="I51" s="1"/>
  <c r="G52"/>
  <c r="H52" s="1"/>
  <c r="I52" s="1"/>
  <c r="G54"/>
  <c r="H54"/>
  <c r="I54" s="1"/>
  <c r="G55"/>
  <c r="H55" s="1"/>
  <c r="I55" s="1"/>
  <c r="G56"/>
  <c r="H56"/>
  <c r="I56" s="1"/>
  <c r="G57"/>
  <c r="H57" s="1"/>
  <c r="I57" s="1"/>
  <c r="G58"/>
  <c r="H58"/>
  <c r="I58" s="1"/>
  <c r="G60"/>
  <c r="H60" s="1"/>
  <c r="I60" s="1"/>
  <c r="G61"/>
  <c r="H61"/>
  <c r="I61" s="1"/>
  <c r="G62"/>
  <c r="H62" s="1"/>
  <c r="I62" s="1"/>
  <c r="G63"/>
  <c r="H63"/>
  <c r="I63" s="1"/>
  <c r="G65"/>
  <c r="H65" s="1"/>
  <c r="I65" s="1"/>
  <c r="G66"/>
  <c r="H66"/>
  <c r="I66" s="1"/>
  <c r="G67"/>
  <c r="H67" s="1"/>
  <c r="I67" s="1"/>
  <c r="G69"/>
  <c r="H69"/>
  <c r="I69" s="1"/>
  <c r="G70"/>
  <c r="H70" s="1"/>
  <c r="I70" s="1"/>
  <c r="G71"/>
  <c r="H71"/>
  <c r="I71" s="1"/>
  <c r="G72"/>
  <c r="H72" s="1"/>
  <c r="I72" s="1"/>
  <c r="G73"/>
  <c r="H73"/>
  <c r="I73" s="1"/>
  <c r="G74"/>
  <c r="H74" s="1"/>
  <c r="I74" s="1"/>
  <c r="G75"/>
  <c r="H75"/>
  <c r="I75" s="1"/>
  <c r="G77"/>
  <c r="H77" s="1"/>
  <c r="I77" s="1"/>
  <c r="G78"/>
  <c r="H78"/>
  <c r="I78" s="1"/>
  <c r="G79"/>
  <c r="H79" s="1"/>
  <c r="I79" s="1"/>
  <c r="G80"/>
  <c r="H80"/>
  <c r="I80" s="1"/>
  <c r="G82"/>
  <c r="H82" s="1"/>
  <c r="I82" s="1"/>
  <c r="G84"/>
  <c r="H84"/>
  <c r="I84" s="1"/>
  <c r="G85"/>
  <c r="H85" s="1"/>
  <c r="I85" s="1"/>
  <c r="G86"/>
  <c r="H86"/>
  <c r="I86" s="1"/>
  <c r="G87"/>
  <c r="H87" s="1"/>
  <c r="I87" s="1"/>
  <c r="G88"/>
  <c r="H88"/>
  <c r="I88" s="1"/>
  <c r="G89"/>
  <c r="H89" s="1"/>
  <c r="I89" s="1"/>
  <c r="G90"/>
  <c r="H90"/>
  <c r="I90" s="1"/>
  <c r="G91"/>
  <c r="H91" s="1"/>
  <c r="I91" s="1"/>
  <c r="G92"/>
  <c r="H92"/>
  <c r="I92" s="1"/>
  <c r="G93"/>
  <c r="H93" s="1"/>
  <c r="I93" s="1"/>
  <c r="G94"/>
  <c r="H94"/>
  <c r="I94" s="1"/>
  <c r="G95"/>
  <c r="H95" s="1"/>
  <c r="I95" s="1"/>
  <c r="G96"/>
  <c r="H96"/>
  <c r="I96" s="1"/>
  <c r="G97"/>
  <c r="H97" s="1"/>
  <c r="I97" s="1"/>
  <c r="G98"/>
  <c r="H98"/>
  <c r="I98" s="1"/>
  <c r="G99"/>
  <c r="H99" s="1"/>
  <c r="I99" s="1"/>
  <c r="G100"/>
  <c r="H100"/>
  <c r="I100" s="1"/>
  <c r="G101"/>
  <c r="H101" s="1"/>
  <c r="I101" s="1"/>
  <c r="G102"/>
  <c r="H102"/>
  <c r="I102" s="1"/>
  <c r="G103"/>
  <c r="H103" s="1"/>
  <c r="I103" s="1"/>
  <c r="G104"/>
  <c r="H104"/>
  <c r="I104" s="1"/>
  <c r="G105"/>
  <c r="H105" s="1"/>
  <c r="I105" s="1"/>
  <c r="G106"/>
  <c r="H106"/>
  <c r="I106" s="1"/>
  <c r="G107"/>
  <c r="H107" s="1"/>
  <c r="I107" s="1"/>
  <c r="G108"/>
  <c r="H108"/>
  <c r="I108" s="1"/>
  <c r="G109"/>
  <c r="H109" s="1"/>
  <c r="I109" s="1"/>
  <c r="G110"/>
  <c r="H110"/>
  <c r="I110" s="1"/>
  <c r="G111"/>
  <c r="H111" s="1"/>
  <c r="I111" s="1"/>
  <c r="G112"/>
  <c r="H112"/>
  <c r="I112" s="1"/>
  <c r="G113"/>
  <c r="H113" s="1"/>
  <c r="I113" s="1"/>
  <c r="G114"/>
  <c r="H114"/>
  <c r="I114" s="1"/>
  <c r="G115"/>
  <c r="G116"/>
  <c r="H116"/>
  <c r="I116" s="1"/>
  <c r="G117"/>
  <c r="H117" s="1"/>
  <c r="I117" s="1"/>
  <c r="G118"/>
  <c r="G119"/>
  <c r="H119" s="1"/>
  <c r="I119" s="1"/>
  <c r="G120"/>
  <c r="G121"/>
  <c r="G122"/>
  <c r="G123"/>
  <c r="H123" s="1"/>
  <c r="I123" s="1"/>
  <c r="G124"/>
  <c r="H124"/>
  <c r="I124" s="1"/>
  <c r="G125"/>
  <c r="H125" s="1"/>
  <c r="I125" s="1"/>
  <c r="G126"/>
  <c r="H126"/>
  <c r="I126" s="1"/>
  <c r="G127"/>
  <c r="H127" s="1"/>
  <c r="I127" s="1"/>
  <c r="G128"/>
  <c r="H128"/>
  <c r="I128" s="1"/>
  <c r="G129"/>
  <c r="H129" s="1"/>
  <c r="I129" s="1"/>
  <c r="G130"/>
  <c r="H130"/>
  <c r="I130" s="1"/>
  <c r="G131"/>
  <c r="H131" s="1"/>
  <c r="I131" s="1"/>
  <c r="G132"/>
  <c r="H132"/>
  <c r="I132" s="1"/>
  <c r="G133"/>
  <c r="H133" s="1"/>
  <c r="I133" s="1"/>
  <c r="G134"/>
  <c r="H134"/>
  <c r="I134" s="1"/>
  <c r="G135"/>
  <c r="H135" s="1"/>
  <c r="I135" s="1"/>
  <c r="G136"/>
  <c r="H136"/>
  <c r="I136" s="1"/>
  <c r="G138"/>
  <c r="H138" s="1"/>
  <c r="I138" s="1"/>
  <c r="G139"/>
  <c r="H139"/>
  <c r="I139" s="1"/>
  <c r="G140"/>
  <c r="H140" s="1"/>
  <c r="I140" s="1"/>
  <c r="G141"/>
  <c r="H141"/>
  <c r="I141" s="1"/>
  <c r="G142"/>
  <c r="H142" s="1"/>
  <c r="I142" s="1"/>
  <c r="G143"/>
  <c r="H143"/>
  <c r="I143" s="1"/>
  <c r="G144"/>
  <c r="G145"/>
  <c r="G146"/>
  <c r="H146" s="1"/>
  <c r="I146" s="1"/>
  <c r="G147"/>
  <c r="G148"/>
  <c r="G149"/>
  <c r="H149"/>
  <c r="I149" s="1"/>
  <c r="G150"/>
  <c r="H150" s="1"/>
  <c r="I150" s="1"/>
  <c r="G151"/>
  <c r="H151"/>
  <c r="I151" s="1"/>
  <c r="G152"/>
  <c r="G153"/>
  <c r="H153"/>
  <c r="I153" s="1"/>
  <c r="G154"/>
  <c r="G155"/>
  <c r="H155"/>
  <c r="I155" s="1"/>
  <c r="G156"/>
  <c r="H156" s="1"/>
  <c r="I156" s="1"/>
  <c r="G157"/>
  <c r="H157"/>
  <c r="I157" s="1"/>
  <c r="G158"/>
  <c r="H158" s="1"/>
  <c r="I158" s="1"/>
  <c r="G160"/>
  <c r="H160"/>
  <c r="I160" s="1"/>
  <c r="G161"/>
  <c r="H161" s="1"/>
  <c r="I161" s="1"/>
  <c r="G162"/>
  <c r="G163"/>
  <c r="H163" s="1"/>
  <c r="I163" s="1"/>
  <c r="G164"/>
  <c r="H164"/>
  <c r="I164" s="1"/>
  <c r="G165"/>
  <c r="G166"/>
  <c r="H166"/>
  <c r="I166" s="1"/>
  <c r="G168"/>
  <c r="H168" s="1"/>
  <c r="I168" s="1"/>
  <c r="G169"/>
  <c r="H169"/>
  <c r="I169" s="1"/>
  <c r="G170"/>
  <c r="H170" s="1"/>
  <c r="I170" s="1"/>
  <c r="G171"/>
  <c r="H171"/>
  <c r="I171" s="1"/>
  <c r="G172"/>
  <c r="H172" s="1"/>
  <c r="I172" s="1"/>
  <c r="G173"/>
  <c r="H173"/>
  <c r="I173" s="1"/>
  <c r="H175"/>
  <c r="I175" s="1"/>
  <c r="H176"/>
  <c r="I176" s="1"/>
  <c r="G177"/>
  <c r="H177" s="1"/>
  <c r="I177" s="1"/>
  <c r="G178"/>
  <c r="H178"/>
  <c r="I178" s="1"/>
  <c r="G179"/>
  <c r="H179" s="1"/>
  <c r="I179" s="1"/>
  <c r="G180"/>
  <c r="H180"/>
  <c r="I180" s="1"/>
  <c r="G181"/>
  <c r="H181" s="1"/>
  <c r="I181" s="1"/>
  <c r="G182"/>
  <c r="H182"/>
  <c r="I182" s="1"/>
  <c r="G183"/>
  <c r="H183" s="1"/>
  <c r="I183" s="1"/>
  <c r="G184"/>
  <c r="H184"/>
  <c r="I184" s="1"/>
  <c r="G185"/>
  <c r="H185" s="1"/>
  <c r="I185" s="1"/>
  <c r="G186"/>
  <c r="H186"/>
  <c r="I186" s="1"/>
  <c r="G187"/>
  <c r="H187" s="1"/>
  <c r="I187" s="1"/>
  <c r="G188"/>
  <c r="H188"/>
  <c r="I188" s="1"/>
  <c r="G189"/>
  <c r="H189" s="1"/>
  <c r="I189" s="1"/>
  <c r="G190"/>
  <c r="H190"/>
  <c r="I190" s="1"/>
  <c r="G191"/>
  <c r="H191" s="1"/>
  <c r="I191" s="1"/>
  <c r="G192"/>
  <c r="H192"/>
  <c r="I192" s="1"/>
  <c r="G193"/>
  <c r="H193" s="1"/>
  <c r="I193" s="1"/>
  <c r="G194"/>
  <c r="H194"/>
  <c r="I194" s="1"/>
  <c r="G195"/>
  <c r="H195" s="1"/>
  <c r="I195" s="1"/>
  <c r="G196"/>
  <c r="H196"/>
  <c r="I196" s="1"/>
  <c r="G197"/>
  <c r="H197" s="1"/>
  <c r="I197" s="1"/>
  <c r="G198"/>
  <c r="H198"/>
  <c r="I198" s="1"/>
  <c r="G199"/>
  <c r="H199" s="1"/>
  <c r="I199" s="1"/>
  <c r="G200"/>
  <c r="H200"/>
  <c r="I200" s="1"/>
  <c r="G201"/>
  <c r="H201" s="1"/>
  <c r="I201" s="1"/>
  <c r="G202"/>
  <c r="H202"/>
  <c r="I202" s="1"/>
  <c r="G203"/>
  <c r="H203" s="1"/>
  <c r="I203" s="1"/>
  <c r="G204"/>
  <c r="H204"/>
  <c r="I204" s="1"/>
  <c r="G205"/>
  <c r="H205" s="1"/>
  <c r="I205" s="1"/>
  <c r="G206"/>
  <c r="H206"/>
  <c r="I206" s="1"/>
  <c r="G207"/>
  <c r="H207" s="1"/>
  <c r="I207" s="1"/>
  <c r="G208"/>
  <c r="H208"/>
  <c r="I208" s="1"/>
  <c r="G209"/>
  <c r="H209" s="1"/>
  <c r="I209" s="1"/>
  <c r="G210"/>
  <c r="H210"/>
  <c r="I210" s="1"/>
  <c r="G211"/>
  <c r="H211" s="1"/>
  <c r="I211" s="1"/>
  <c r="G212"/>
  <c r="H212"/>
  <c r="I212" s="1"/>
</calcChain>
</file>

<file path=xl/comments1.xml><?xml version="1.0" encoding="utf-8"?>
<comments xmlns="http://schemas.openxmlformats.org/spreadsheetml/2006/main">
  <authors>
    <author>Author</author>
  </authors>
  <commentList>
    <comment ref="C49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Earlier name was - LED 9 Watt lamp with holder</t>
        </r>
      </text>
    </comment>
    <comment ref="C92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Earlier named as--Grounding Sticks (Earthing Rods)</t>
        </r>
      </text>
    </comment>
    <comment ref="C103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Earlier named as --Combination Plier</t>
        </r>
      </text>
    </comment>
    <comment ref="C131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Earlier named as--G.I. Pipe 200 mm for 400 mm cable of dia 105 mm</t>
        </r>
      </text>
    </comment>
    <comment ref="D165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Earlier unit was - Number.</t>
        </r>
      </text>
    </comment>
    <comment ref="E170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New Biin Code alloted</t>
        </r>
      </text>
    </comment>
    <comment ref="E173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New Bin Code alloted</t>
        </r>
      </text>
    </comment>
  </commentList>
</comments>
</file>

<file path=xl/sharedStrings.xml><?xml version="1.0" encoding="utf-8"?>
<sst xmlns="http://schemas.openxmlformats.org/spreadsheetml/2006/main" count="495" uniqueCount="259">
  <si>
    <t>No.</t>
  </si>
  <si>
    <t xml:space="preserve">UPS 600 VA </t>
  </si>
  <si>
    <t>Air Conditioner 1.5 Ton 4 Star (Split)</t>
  </si>
  <si>
    <t>Air Conditioner 2 Ton 4 Star (Split)</t>
  </si>
  <si>
    <t>Wall Coffer</t>
  </si>
  <si>
    <t>Ceiling Fan (48")</t>
  </si>
  <si>
    <t>Air Cooler</t>
  </si>
  <si>
    <t>Water  Cooler (80 Ltr)</t>
  </si>
  <si>
    <t>Water Purifier</t>
  </si>
  <si>
    <t>Scanner : 2400 x 4800 dpi,</t>
  </si>
  <si>
    <t>Photo copier</t>
  </si>
  <si>
    <t xml:space="preserve">Fax Machine with print and copy capabilities. </t>
  </si>
  <si>
    <t>Speed 28 PPM (Multi function)</t>
  </si>
  <si>
    <t>ii</t>
  </si>
  <si>
    <t xml:space="preserve">Speed 12 PPM   </t>
  </si>
  <si>
    <t>i</t>
  </si>
  <si>
    <t>Laser Printer : B/W</t>
  </si>
  <si>
    <r>
      <t>LAPTOP  : i3; 4</t>
    </r>
    <r>
      <rPr>
        <vertAlign val="superscript"/>
        <sz val="11"/>
        <rFont val="Verdana"/>
        <family val="2"/>
      </rPr>
      <t>th</t>
    </r>
    <r>
      <rPr>
        <sz val="11"/>
        <rFont val="Verdana"/>
        <family val="2"/>
      </rPr>
      <t xml:space="preserve"> Gen, 4 GB RAM, 1TB HDD, 14” Display, Windows 8 </t>
    </r>
  </si>
  <si>
    <t>Set</t>
  </si>
  <si>
    <r>
      <t>PC  with Monitor : i3; 4</t>
    </r>
    <r>
      <rPr>
        <vertAlign val="superscript"/>
        <sz val="11"/>
        <rFont val="Verdana"/>
        <family val="2"/>
      </rPr>
      <t>th</t>
    </r>
    <r>
      <rPr>
        <sz val="11"/>
        <rFont val="Verdana"/>
        <family val="2"/>
      </rPr>
      <t xml:space="preserve"> Gen, 4 GB RAM, 1TB HDD, 18.5” Display (Monitor), Windows 8</t>
    </r>
  </si>
  <si>
    <t xml:space="preserve">59''x39''x18'' </t>
  </si>
  <si>
    <t>iii</t>
  </si>
  <si>
    <t xml:space="preserve">72''x36''x15'' (Heavy) </t>
  </si>
  <si>
    <t xml:space="preserve">78''x36''x18'' (Heavy) </t>
  </si>
  <si>
    <t xml:space="preserve">Steel Rack  </t>
  </si>
  <si>
    <t>Officer Chair</t>
  </si>
  <si>
    <t>Chair</t>
  </si>
  <si>
    <t>Office Table 4'x2.5'</t>
  </si>
  <si>
    <t>Small almirah 50", 20 SWG Sheet</t>
  </si>
  <si>
    <t>Computer Chair</t>
  </si>
  <si>
    <t xml:space="preserve">Computer Table </t>
  </si>
  <si>
    <t>Ex. Table Model  T-104  66''x36''</t>
  </si>
  <si>
    <t>iv</t>
  </si>
  <si>
    <t>Model  T-9   4.5'x2.25'</t>
  </si>
  <si>
    <t>Model  T-8   4'x2'</t>
  </si>
  <si>
    <t>5'x3.5'x2.5'</t>
  </si>
  <si>
    <t xml:space="preserve">Office Table </t>
  </si>
  <si>
    <t xml:space="preserve">Office Chair model CH-7 cane seat &amp; back with full arms rest </t>
  </si>
  <si>
    <t>Godrej make office Almirah Storwel  minor plain 50''x30''x17''</t>
  </si>
  <si>
    <t>Godrej make office Almirah Storwel plain with 4 shelves 78''x36''x19''</t>
  </si>
  <si>
    <t>Bags</t>
  </si>
  <si>
    <t>Cement in 50 kg bags</t>
  </si>
  <si>
    <t>Cmt</t>
  </si>
  <si>
    <t>River sand</t>
  </si>
  <si>
    <t>1:3:6 Ratio</t>
  </si>
  <si>
    <t>1:1.5:3 Ratio</t>
  </si>
  <si>
    <r>
      <t>CONCRETE</t>
    </r>
    <r>
      <rPr>
        <b/>
        <sz val="10"/>
        <rFont val="Verdana"/>
        <family val="2"/>
      </rPr>
      <t xml:space="preserve"> : -</t>
    </r>
  </si>
  <si>
    <t>Each</t>
  </si>
  <si>
    <t>365 Kg; 11 Mtr long</t>
  </si>
  <si>
    <t>vi</t>
  </si>
  <si>
    <t>350 Kg; 7.0 Mtr long</t>
  </si>
  <si>
    <t>v</t>
  </si>
  <si>
    <t>280 Kg; 9.1 Mtr long</t>
  </si>
  <si>
    <t>200 Kg; 9.0 Mtr long</t>
  </si>
  <si>
    <t>200 Kg; 8.0 Mtr long</t>
  </si>
  <si>
    <t>140 Kg; 8.0 Mtr long</t>
  </si>
  <si>
    <t>PCC POLES</t>
  </si>
  <si>
    <t xml:space="preserve">RCC Block (with 6 mm MS Bar) </t>
  </si>
  <si>
    <t>As applicable</t>
  </si>
  <si>
    <t>Job</t>
  </si>
  <si>
    <t>Chem Rod Earthing electrode (Chemical Earthing) [As per specification given in Schedule-C-20]</t>
  </si>
  <si>
    <t>33/11 kV S/S (Name Plate) Board</t>
  </si>
  <si>
    <t>No</t>
  </si>
  <si>
    <t>AC Distribution Board for AC/DC Supply</t>
  </si>
  <si>
    <t>11 kV Fault Passage Indicator for Overhead Line</t>
  </si>
  <si>
    <t>Hydraulic type with suitable Dies for crimping Lugs of size up to 400 sq.mm.</t>
  </si>
  <si>
    <t>Hand Operated type 25 sq.mm. to 400 sq.mm.</t>
  </si>
  <si>
    <t>Crimping Tool</t>
  </si>
  <si>
    <t>Kg</t>
  </si>
  <si>
    <t>Meter Sealing Wire</t>
  </si>
  <si>
    <t>Pad Connector (for Panther conductor)</t>
  </si>
  <si>
    <t>Earth spike</t>
  </si>
  <si>
    <t>Cable marker for U/G cable</t>
  </si>
  <si>
    <t>Sq.mtr</t>
  </si>
  <si>
    <t>Providing, Fabricating and fixing 8 SWG Chain link fencing (TATA Make) 75 x 75 mm Size Gl Chain link Mesh fencing made out of 65 x 65 x 6 mm MS angle as per drawing no. T&amp;D/DRG/MISC/2 Revision -2</t>
  </si>
  <si>
    <t>Bitumen compound</t>
  </si>
  <si>
    <t>Monoplast</t>
  </si>
  <si>
    <t>Nos.</t>
  </si>
  <si>
    <t>T.W. Meter Board, 300x300x75 mm, coated with varnish/SMC board</t>
  </si>
  <si>
    <t>T.W. plate 300x300x25 mm with 20 mm dia holes at the corners and coated with two coats of varnish on one side/SMC board</t>
  </si>
  <si>
    <t>Hack saw blade 300x12.5 mm</t>
  </si>
  <si>
    <t>Cotton Waste</t>
  </si>
  <si>
    <t>Roll</t>
  </si>
  <si>
    <t>Cotton Tapes 19 mm wide and in rolls of 50 Mtrs</t>
  </si>
  <si>
    <t>Ltr</t>
  </si>
  <si>
    <t>Grey Enamel Paint smoke/battle ship</t>
  </si>
  <si>
    <t>PVC lnsulation Tapes 19 mm wide and in rolls of 10 Mtrs</t>
  </si>
  <si>
    <t>Black Cambric tape 25 mm wide 7 mm thick and in rolls of 50 Mtr.</t>
  </si>
  <si>
    <t>Per 1000</t>
  </si>
  <si>
    <t>Cable covering tiles 250x250x40 mm</t>
  </si>
  <si>
    <t>Route &amp; joint indicating stone with M.S. anchor rod</t>
  </si>
  <si>
    <t>RM(medium)</t>
  </si>
  <si>
    <t>M.S.Pipe 200 mm dia with collars</t>
  </si>
  <si>
    <t>(ii)</t>
  </si>
  <si>
    <t>RM (light)</t>
  </si>
  <si>
    <t>10(i)</t>
  </si>
  <si>
    <t>900 mm</t>
  </si>
  <si>
    <t>600 mm</t>
  </si>
  <si>
    <t>RCC Pipe Type NP-3 (2.5 mtr long)</t>
  </si>
  <si>
    <t>Cable separator in RCC Pipe with Angle Cross of 50x50x6 mm Angle @ 2 No. in one pipe</t>
  </si>
  <si>
    <t>Caping of RCC Pipe on both end of pipe with Concreting and Bricks work</t>
  </si>
  <si>
    <t>Caping of HDPE Pipe on both end of pipe with concreting and bricks work.</t>
  </si>
  <si>
    <t>G.I. bend 40 mm</t>
  </si>
  <si>
    <t>G.I. bend 200 mm</t>
  </si>
  <si>
    <t>RM</t>
  </si>
  <si>
    <t>G.I. Pipe 200 mm for 400 sqmm cable of dia 105 mm</t>
  </si>
  <si>
    <t>Jointing arrangement of HDPE Pipe</t>
  </si>
  <si>
    <t>Mtr.</t>
  </si>
  <si>
    <t>HDPE Pipe 200 mm ID; 240 mm OD</t>
  </si>
  <si>
    <t xml:space="preserve">Electrically insulated 11 kV mats infront of electrical control panel </t>
  </si>
  <si>
    <r>
      <t>Fire fighting equipments (CO</t>
    </r>
    <r>
      <rPr>
        <vertAlign val="subscript"/>
        <sz val="10"/>
        <rFont val="Verdana"/>
        <family val="2"/>
      </rPr>
      <t>2</t>
    </r>
    <r>
      <rPr>
        <sz val="10"/>
        <rFont val="Verdana"/>
        <family val="2"/>
      </rPr>
      <t xml:space="preserve"> fire extinguisher of 2 Kg Capacity)  </t>
    </r>
  </si>
  <si>
    <t xml:space="preserve">Fire fighting equipments (dry chemical powder type 5 Kg capacity) </t>
  </si>
  <si>
    <t>Safety helmets</t>
  </si>
  <si>
    <t>Safety belts</t>
  </si>
  <si>
    <t>Set.</t>
  </si>
  <si>
    <t>Files of sizes</t>
  </si>
  <si>
    <t>Gum Boots</t>
  </si>
  <si>
    <t>Rain Coats with Hoods</t>
  </si>
  <si>
    <t>Earth resistance tester (20/200/2000 Ω)</t>
  </si>
  <si>
    <t>Wall mounting type holder for Hydrometer</t>
  </si>
  <si>
    <t>Specific gravity correction chart</t>
  </si>
  <si>
    <t>D.C.Volt meter range - 3V to + 5V</t>
  </si>
  <si>
    <t>Tong tester</t>
  </si>
  <si>
    <t>Transil oil Dielectric Breakdown testkit</t>
  </si>
  <si>
    <t>Box spanners (of size 32Af, 27A/F, 30 A/F &amp; tommy Bar)</t>
  </si>
  <si>
    <t xml:space="preserve">Adjustable Screw Spanner 12 inches </t>
  </si>
  <si>
    <t>Allen keys set of 9 Pcs.(1.5 mm; 2 mm; 2.5 mm;3 mm; 4 mm; 5 mm; 6 mm; 8 mm; 10 mm) Black finish, box packing</t>
  </si>
  <si>
    <t>Hammer 2 Lbs (907 gm.)</t>
  </si>
  <si>
    <t>Hammer 8 Lbs (3629 gm)</t>
  </si>
  <si>
    <t>Screw driver 150 mm</t>
  </si>
  <si>
    <t>Screw driver 200 mm</t>
  </si>
  <si>
    <t>Screw driver 250 mm</t>
  </si>
  <si>
    <t>SOR committee recommonded to delete hence not to be used</t>
  </si>
  <si>
    <t>Screw driver Set</t>
  </si>
  <si>
    <t>Neon tester</t>
  </si>
  <si>
    <t>Discharge Rod</t>
  </si>
  <si>
    <t>Combination Plier / Cutting Plier</t>
  </si>
  <si>
    <t>Rechargeable LED Hand Torch</t>
  </si>
  <si>
    <t>Hand Torch 3 cell</t>
  </si>
  <si>
    <t>Hand Torch 5 cell</t>
  </si>
  <si>
    <t>Hack saw frames + B185</t>
  </si>
  <si>
    <t>Double end spanner (6x7,8x9, 10x11,12x13,14x15,16x17,18x19, 20x22x,21x23,24x27, 25x28, 30x32)</t>
  </si>
  <si>
    <t>Pipe Wrench 18 inches size</t>
  </si>
  <si>
    <t>Pipe Wrench 24 inches size</t>
  </si>
  <si>
    <t xml:space="preserve">Tube Spanners </t>
  </si>
  <si>
    <t>Ring Spanners  (6x7,8x9, 10x11,12x13,14x15,16x17, 18x19, 20x22x,21x23,24x27,25x28,30x32)</t>
  </si>
  <si>
    <t>Panel lndication lamps</t>
  </si>
  <si>
    <t>Grounding Sticks (Galvanised Earthing Rods 25 mm, 3 Mtr. long)</t>
  </si>
  <si>
    <t>Silica gel</t>
  </si>
  <si>
    <t>Megger up to 2.5 kV</t>
  </si>
  <si>
    <t>Megger 500 V</t>
  </si>
  <si>
    <t>Portable drilling machine</t>
  </si>
  <si>
    <t>Thermometer (Wall Mounted)</t>
  </si>
  <si>
    <t>Pair</t>
  </si>
  <si>
    <t>Rubber Hand gloves 15 kV (Seamless)</t>
  </si>
  <si>
    <t>Digital Multimeter Electronic Type</t>
  </si>
  <si>
    <t>Battery Hydrometer</t>
  </si>
  <si>
    <r>
      <t>TOOLS AND PLANT</t>
    </r>
    <r>
      <rPr>
        <b/>
        <sz val="10"/>
        <rFont val="Verdana"/>
        <family val="2"/>
      </rPr>
      <t xml:space="preserve"> :-</t>
    </r>
  </si>
  <si>
    <t>L.T.Line Spacers</t>
  </si>
  <si>
    <r>
      <t>L.T. SPACERS</t>
    </r>
    <r>
      <rPr>
        <b/>
        <sz val="10"/>
        <rFont val="Verdana"/>
        <family val="2"/>
      </rPr>
      <t xml:space="preserve"> :-</t>
    </r>
  </si>
  <si>
    <t>Numerical Poly Carbonate seals</t>
  </si>
  <si>
    <t>Poly Carbonate seal double anker type</t>
  </si>
  <si>
    <t>410-SP-29, 9 Mtrs. Long.</t>
  </si>
  <si>
    <t>410-SP-60, 12 Mtrs. Long.</t>
  </si>
  <si>
    <r>
      <t>STEEL TUBULAR POLES CONFORMING TO IS : 2713 (Part-ll), 1980 WITH "ISI" CERTIFICATION MARK</t>
    </r>
    <r>
      <rPr>
        <b/>
        <sz val="10"/>
        <rFont val="Verdana"/>
        <family val="2"/>
      </rPr>
      <t xml:space="preserve"> :-</t>
    </r>
  </si>
  <si>
    <t>Aluminium bobbin.</t>
  </si>
  <si>
    <t>Aluminium binding wire and tape.</t>
  </si>
  <si>
    <t>Distribution Transformer (LT)</t>
  </si>
  <si>
    <t>Distribution Transformer (HT)</t>
  </si>
  <si>
    <t>CT-PT Unit</t>
  </si>
  <si>
    <t>VCB</t>
  </si>
  <si>
    <t>Power Transformer</t>
  </si>
  <si>
    <t>BIMETALLIC CLAMP FOR</t>
  </si>
  <si>
    <t>Panther Conductor.</t>
  </si>
  <si>
    <t>Dog Conductor.</t>
  </si>
  <si>
    <t>Raccoon Conductor.</t>
  </si>
  <si>
    <r>
      <t>T-CLAMPS FOR ACSR CONDUCTOR</t>
    </r>
    <r>
      <rPr>
        <b/>
        <sz val="10"/>
        <rFont val="Verdana"/>
        <family val="2"/>
      </rPr>
      <t xml:space="preserve"> :-</t>
    </r>
  </si>
  <si>
    <t>Weasel, Squirrel &amp; Rabbit Conductor.</t>
  </si>
  <si>
    <r>
      <t>JOINTING SLEEVES</t>
    </r>
    <r>
      <rPr>
        <b/>
        <sz val="10"/>
        <rFont val="Verdana"/>
        <family val="2"/>
      </rPr>
      <t xml:space="preserve"> : -</t>
    </r>
  </si>
  <si>
    <t>LED  LAMPS WITH COMPLETE FITTING-60 W</t>
  </si>
  <si>
    <t>LED  LAMPS WITH COMPLETE FITTING-48 W</t>
  </si>
  <si>
    <t>LED  LAMPS WITH COMPLETE FITTING-24 W</t>
  </si>
  <si>
    <t>LED  LAMPS WITH COMPLETE FITTING-20 W</t>
  </si>
  <si>
    <t>LED  Lamps with COMPLETE FITTING-15 W</t>
  </si>
  <si>
    <t>LED  LAMPS WITH COMPLETE FITTING</t>
  </si>
  <si>
    <t>B</t>
  </si>
  <si>
    <t>LED 15 Watt lamp with holder</t>
  </si>
  <si>
    <t>LED 14 Watt lamp with holder</t>
  </si>
  <si>
    <t>LED 12 Watt lamp with holder</t>
  </si>
  <si>
    <t>LED 9 Watt lamp</t>
  </si>
  <si>
    <t>LED 7 Watt lamp with holder</t>
  </si>
  <si>
    <t>LED  LAMPS</t>
  </si>
  <si>
    <t>A</t>
  </si>
  <si>
    <t>7131230128</t>
  </si>
  <si>
    <t>Mercury vapour lamp for Gate lighting 2 Nos</t>
  </si>
  <si>
    <t>250 Watt metal halide fitting / HPSV fitting</t>
  </si>
  <si>
    <t>h</t>
  </si>
  <si>
    <t>150 Watt metal halide fitting / HPSV fitting</t>
  </si>
  <si>
    <t>g</t>
  </si>
  <si>
    <t>HPSV Choke 250 watt</t>
  </si>
  <si>
    <t>f</t>
  </si>
  <si>
    <t>HPSV Choke 150 watt</t>
  </si>
  <si>
    <t>e</t>
  </si>
  <si>
    <t>HPSV lamp 150 watt</t>
  </si>
  <si>
    <t>d</t>
  </si>
  <si>
    <t>Street Light fitting with CFL</t>
  </si>
  <si>
    <t>c</t>
  </si>
  <si>
    <t xml:space="preserve">Street Light fitting with tube light </t>
  </si>
  <si>
    <t>b</t>
  </si>
  <si>
    <t>Search Light Unit with 1000 Watt Halogen Lamp.</t>
  </si>
  <si>
    <t>a</t>
  </si>
  <si>
    <t>Tube Light Rod (T5 type)</t>
  </si>
  <si>
    <t>Halogen Filament (1000 Watts)</t>
  </si>
  <si>
    <t xml:space="preserve">250 Watt Sodium Vapour </t>
  </si>
  <si>
    <t>ix</t>
  </si>
  <si>
    <t xml:space="preserve">250 Watt Metal Halide  </t>
  </si>
  <si>
    <t>viii</t>
  </si>
  <si>
    <t xml:space="preserve">250 Watt Mercury Vapour </t>
  </si>
  <si>
    <t>vii</t>
  </si>
  <si>
    <t xml:space="preserve">125 Watt Mercury Vapour </t>
  </si>
  <si>
    <t>CFL 23 Watts</t>
  </si>
  <si>
    <t>CFL 20 Watts</t>
  </si>
  <si>
    <t>CFL 15 Watts</t>
  </si>
  <si>
    <t>CFL 11 Watts</t>
  </si>
  <si>
    <t>CFL 7 Watts</t>
  </si>
  <si>
    <r>
      <t>LAMPS</t>
    </r>
    <r>
      <rPr>
        <b/>
        <sz val="10"/>
        <rFont val="Verdana"/>
        <family val="2"/>
      </rPr>
      <t xml:space="preserve"> : -</t>
    </r>
  </si>
  <si>
    <t>Ltr.</t>
  </si>
  <si>
    <t>Aluminium Paint</t>
  </si>
  <si>
    <t>Red Oxide Paint</t>
  </si>
  <si>
    <t>63 Amps.</t>
  </si>
  <si>
    <t>32 Amps.</t>
  </si>
  <si>
    <t>16 Amps.</t>
  </si>
  <si>
    <t>400 Amps.</t>
  </si>
  <si>
    <t>300 Amps.</t>
  </si>
  <si>
    <t>200 Amps.</t>
  </si>
  <si>
    <t>100 Amps.</t>
  </si>
  <si>
    <t xml:space="preserve">  63 Amps.</t>
  </si>
  <si>
    <t xml:space="preserve">  32 Amps.</t>
  </si>
  <si>
    <r>
      <t>TPN SWITCHES, 415 Volts</t>
    </r>
    <r>
      <rPr>
        <b/>
        <sz val="10"/>
        <rFont val="Verdana"/>
        <family val="2"/>
      </rPr>
      <t xml:space="preserve"> : -</t>
    </r>
  </si>
  <si>
    <t>Earthing set (Pipe earth as per DRG No.-G/008)</t>
  </si>
  <si>
    <t>Danger board 33 kV &amp; 11 kV</t>
  </si>
  <si>
    <t>G.I.Strip 25x3 mm</t>
  </si>
  <si>
    <t>Per Mtr</t>
  </si>
  <si>
    <t>G.l. Pipe 40 mm</t>
  </si>
  <si>
    <t>G.I. Spring Washer</t>
  </si>
  <si>
    <t>GST %</t>
  </si>
  <si>
    <t>Total rate including GST for purpose of estimation and for drawl from Area store</t>
  </si>
  <si>
    <t>Amount of GST</t>
  </si>
  <si>
    <t>Ex-works Rate including Freight Charges</t>
  </si>
  <si>
    <t>Revised Rate after GST</t>
  </si>
  <si>
    <t xml:space="preserve">Previous Rate in SOR 2017-18 </t>
  </si>
  <si>
    <t>New Bin Code</t>
  </si>
  <si>
    <t>Unit</t>
  </si>
  <si>
    <t>PARTICULARS OF MATERIALS / ITEMS</t>
  </si>
  <si>
    <t>Sl.No.</t>
  </si>
  <si>
    <t>Amt. in Rs.</t>
  </si>
  <si>
    <t>Annexure-3</t>
  </si>
  <si>
    <t>Revised Rates of Miscellaneous Items for 2017-18</t>
  </si>
  <si>
    <t>Porcelain Kit-kat fuse unit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</si>
</sst>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Verdana"/>
      <family val="2"/>
    </font>
    <font>
      <sz val="11"/>
      <name val="Verdana"/>
      <family val="2"/>
    </font>
    <font>
      <vertAlign val="superscript"/>
      <sz val="11"/>
      <name val="Verdana"/>
      <family val="2"/>
    </font>
    <font>
      <b/>
      <sz val="10"/>
      <name val="Verdana"/>
      <family val="2"/>
    </font>
    <font>
      <b/>
      <u/>
      <sz val="10"/>
      <name val="Verdana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vertAlign val="subscript"/>
      <sz val="10"/>
      <name val="Verdana"/>
      <family val="2"/>
    </font>
    <font>
      <b/>
      <sz val="11"/>
      <name val="Arial"/>
      <family val="2"/>
    </font>
    <font>
      <sz val="10.5"/>
      <name val="Arial"/>
      <family val="2"/>
    </font>
    <font>
      <b/>
      <sz val="12"/>
      <name val="Arial"/>
      <family val="2"/>
    </font>
    <font>
      <b/>
      <sz val="10.5"/>
      <name val="Arial"/>
      <family val="2"/>
    </font>
    <font>
      <b/>
      <sz val="12"/>
      <name val="Verdana"/>
      <family val="2"/>
    </font>
    <font>
      <sz val="12"/>
      <name val="Verdana"/>
      <family val="2"/>
    </font>
    <font>
      <b/>
      <sz val="14"/>
      <name val="Verdan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indexed="8"/>
      <name val="Calibri"/>
      <family val="2"/>
    </font>
    <font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8">
    <xf numFmtId="0" fontId="0" fillId="0" borderId="0"/>
    <xf numFmtId="0" fontId="1" fillId="0" borderId="0"/>
    <xf numFmtId="0" fontId="1" fillId="0" borderId="0" applyFont="0" applyFill="0" applyBorder="0" applyAlignment="0" applyProtection="0"/>
    <xf numFmtId="0" fontId="2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1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" fillId="0" borderId="0"/>
    <xf numFmtId="9" fontId="2" fillId="0" borderId="0" applyFont="0" applyFill="0" applyBorder="0" applyAlignment="0" applyProtection="0"/>
  </cellStyleXfs>
  <cellXfs count="112">
    <xf numFmtId="0" fontId="0" fillId="0" borderId="0" xfId="0"/>
    <xf numFmtId="0" fontId="1" fillId="0" borderId="0" xfId="1" applyFill="1"/>
    <xf numFmtId="0" fontId="2" fillId="0" borderId="0" xfId="1" applyFont="1" applyFill="1"/>
    <xf numFmtId="0" fontId="2" fillId="2" borderId="0" xfId="1" applyFont="1" applyFill="1"/>
    <xf numFmtId="1" fontId="3" fillId="0" borderId="0" xfId="1" applyNumberFormat="1" applyFont="1" applyFill="1" applyBorder="1" applyAlignment="1">
      <alignment horizontal="center" vertical="top"/>
    </xf>
    <xf numFmtId="1" fontId="3" fillId="2" borderId="0" xfId="1" applyNumberFormat="1" applyFont="1" applyFill="1" applyBorder="1" applyAlignment="1">
      <alignment horizontal="center" vertical="top"/>
    </xf>
    <xf numFmtId="0" fontId="3" fillId="0" borderId="0" xfId="1" applyFont="1" applyFill="1" applyBorder="1" applyAlignment="1">
      <alignment horizontal="center" vertical="top" wrapText="1"/>
    </xf>
    <xf numFmtId="0" fontId="3" fillId="0" borderId="0" xfId="1" applyFont="1" applyFill="1" applyBorder="1" applyAlignment="1">
      <alignment vertical="top" wrapText="1"/>
    </xf>
    <xf numFmtId="0" fontId="3" fillId="0" borderId="0" xfId="1" applyFont="1" applyFill="1" applyBorder="1" applyAlignment="1">
      <alignment horizontal="center" vertical="top"/>
    </xf>
    <xf numFmtId="0" fontId="1" fillId="0" borderId="0" xfId="1" applyFill="1" applyAlignment="1">
      <alignment vertical="center"/>
    </xf>
    <xf numFmtId="10" fontId="1" fillId="0" borderId="1" xfId="1" applyNumberFormat="1" applyBorder="1" applyAlignment="1">
      <alignment vertical="center"/>
    </xf>
    <xf numFmtId="43" fontId="3" fillId="0" borderId="1" xfId="2" applyNumberFormat="1" applyFont="1" applyFill="1" applyBorder="1" applyAlignment="1">
      <alignment horizontal="center" vertical="center" wrapText="1"/>
    </xf>
    <xf numFmtId="43" fontId="3" fillId="2" borderId="1" xfId="2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4" fillId="0" borderId="1" xfId="3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vertical="center" wrapText="1"/>
    </xf>
    <xf numFmtId="0" fontId="3" fillId="0" borderId="0" xfId="1" applyFont="1" applyFill="1" applyBorder="1" applyAlignment="1">
      <alignment horizontal="center" vertical="center"/>
    </xf>
    <xf numFmtId="0" fontId="4" fillId="0" borderId="2" xfId="3" applyFont="1" applyFill="1" applyBorder="1" applyAlignment="1">
      <alignment horizontal="center" vertical="center" wrapText="1"/>
    </xf>
    <xf numFmtId="0" fontId="4" fillId="0" borderId="3" xfId="3" applyFont="1" applyFill="1" applyBorder="1" applyAlignment="1">
      <alignment horizontal="center" vertical="center" wrapText="1"/>
    </xf>
    <xf numFmtId="0" fontId="4" fillId="0" borderId="4" xfId="3" applyFont="1" applyFill="1" applyBorder="1" applyAlignment="1">
      <alignment horizontal="center" vertical="center" wrapText="1"/>
    </xf>
    <xf numFmtId="10" fontId="3" fillId="0" borderId="1" xfId="1" applyNumberFormat="1" applyFont="1" applyFill="1" applyBorder="1" applyAlignment="1">
      <alignment horizontal="center" vertical="center"/>
    </xf>
    <xf numFmtId="1" fontId="3" fillId="0" borderId="1" xfId="1" applyNumberFormat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left" vertical="center" wrapText="1"/>
    </xf>
    <xf numFmtId="0" fontId="3" fillId="0" borderId="4" xfId="1" applyFont="1" applyFill="1" applyBorder="1" applyAlignment="1">
      <alignment vertical="center" wrapText="1"/>
    </xf>
    <xf numFmtId="0" fontId="3" fillId="0" borderId="3" xfId="1" applyFont="1" applyFill="1" applyBorder="1" applyAlignment="1">
      <alignment vertical="center" wrapText="1"/>
    </xf>
    <xf numFmtId="0" fontId="6" fillId="0" borderId="5" xfId="1" applyFont="1" applyFill="1" applyBorder="1" applyAlignment="1">
      <alignment vertical="center" wrapText="1"/>
    </xf>
    <xf numFmtId="0" fontId="6" fillId="2" borderId="5" xfId="1" applyFont="1" applyFill="1" applyBorder="1" applyAlignment="1">
      <alignment vertical="center" wrapText="1"/>
    </xf>
    <xf numFmtId="0" fontId="6" fillId="0" borderId="6" xfId="1" applyFont="1" applyFill="1" applyBorder="1" applyAlignment="1">
      <alignment vertical="center" wrapText="1"/>
    </xf>
    <xf numFmtId="0" fontId="7" fillId="0" borderId="7" xfId="1" applyFont="1" applyFill="1" applyBorder="1" applyAlignment="1">
      <alignment vertical="center" wrapText="1"/>
    </xf>
    <xf numFmtId="0" fontId="3" fillId="0" borderId="2" xfId="1" applyFont="1" applyFill="1" applyBorder="1" applyAlignment="1">
      <alignment vertical="center" wrapText="1"/>
    </xf>
    <xf numFmtId="0" fontId="3" fillId="0" borderId="1" xfId="1" applyNumberFormat="1" applyFont="1" applyFill="1" applyBorder="1" applyAlignment="1">
      <alignment horizontal="center" vertical="center" wrapText="1"/>
    </xf>
    <xf numFmtId="0" fontId="7" fillId="0" borderId="5" xfId="1" applyFont="1" applyFill="1" applyBorder="1" applyAlignment="1">
      <alignment vertical="center" wrapText="1"/>
    </xf>
    <xf numFmtId="0" fontId="7" fillId="2" borderId="5" xfId="1" applyFont="1" applyFill="1" applyBorder="1" applyAlignment="1">
      <alignment vertical="center" wrapText="1"/>
    </xf>
    <xf numFmtId="0" fontId="7" fillId="0" borderId="6" xfId="1" applyFont="1" applyFill="1" applyBorder="1" applyAlignment="1">
      <alignment vertical="center" wrapText="1"/>
    </xf>
    <xf numFmtId="0" fontId="2" fillId="0" borderId="1" xfId="1" applyFont="1" applyFill="1" applyBorder="1" applyAlignment="1">
      <alignment vertical="center"/>
    </xf>
    <xf numFmtId="0" fontId="3" fillId="2" borderId="1" xfId="1" applyFont="1" applyFill="1" applyBorder="1" applyAlignment="1">
      <alignment vertical="center" wrapText="1"/>
    </xf>
    <xf numFmtId="0" fontId="1" fillId="0" borderId="1" xfId="1" applyFill="1" applyBorder="1" applyAlignment="1">
      <alignment vertical="center"/>
    </xf>
    <xf numFmtId="10" fontId="3" fillId="0" borderId="1" xfId="1" applyNumberFormat="1" applyFont="1" applyFill="1" applyBorder="1" applyAlignment="1">
      <alignment horizontal="center" vertical="center" wrapText="1"/>
    </xf>
    <xf numFmtId="1" fontId="3" fillId="0" borderId="2" xfId="1" applyNumberFormat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/>
    </xf>
    <xf numFmtId="1" fontId="3" fillId="0" borderId="1" xfId="1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/>
    </xf>
    <xf numFmtId="0" fontId="8" fillId="2" borderId="1" xfId="1" applyFont="1" applyFill="1" applyBorder="1" applyAlignment="1">
      <alignment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vertical="center" wrapText="1"/>
    </xf>
    <xf numFmtId="0" fontId="8" fillId="0" borderId="1" xfId="1" applyFont="1" applyFill="1" applyBorder="1" applyAlignment="1">
      <alignment vertical="center" wrapText="1"/>
    </xf>
    <xf numFmtId="0" fontId="3" fillId="2" borderId="1" xfId="1" applyFont="1" applyFill="1" applyBorder="1" applyAlignment="1">
      <alignment horizontal="left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vertical="center"/>
    </xf>
    <xf numFmtId="0" fontId="3" fillId="0" borderId="5" xfId="1" applyFont="1" applyFill="1" applyBorder="1" applyAlignment="1">
      <alignment vertical="center"/>
    </xf>
    <xf numFmtId="0" fontId="3" fillId="2" borderId="5" xfId="1" applyFont="1" applyFill="1" applyBorder="1" applyAlignment="1">
      <alignment vertical="center"/>
    </xf>
    <xf numFmtId="0" fontId="3" fillId="0" borderId="6" xfId="1" applyFont="1" applyFill="1" applyBorder="1" applyAlignment="1">
      <alignment vertical="center"/>
    </xf>
    <xf numFmtId="0" fontId="3" fillId="0" borderId="1" xfId="1" applyNumberFormat="1" applyFont="1" applyFill="1" applyBorder="1" applyAlignment="1">
      <alignment horizontal="center" vertical="center"/>
    </xf>
    <xf numFmtId="0" fontId="1" fillId="0" borderId="0" xfId="1" applyFill="1" applyAlignment="1">
      <alignment vertical="center" wrapText="1"/>
    </xf>
    <xf numFmtId="0" fontId="1" fillId="0" borderId="0" xfId="1" applyFill="1" applyAlignment="1">
      <alignment horizontal="left" vertical="center"/>
    </xf>
    <xf numFmtId="2" fontId="3" fillId="0" borderId="1" xfId="1" applyNumberFormat="1" applyFont="1" applyFill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vertical="center" wrapText="1"/>
    </xf>
    <xf numFmtId="0" fontId="3" fillId="0" borderId="1" xfId="1" applyFont="1" applyFill="1" applyBorder="1" applyAlignment="1">
      <alignment horizontal="center" vertical="center" wrapText="1"/>
    </xf>
    <xf numFmtId="1" fontId="3" fillId="0" borderId="6" xfId="1" applyNumberFormat="1" applyFont="1" applyFill="1" applyBorder="1" applyAlignment="1">
      <alignment horizontal="center" vertical="center" wrapText="1"/>
    </xf>
    <xf numFmtId="0" fontId="3" fillId="0" borderId="6" xfId="1" applyNumberFormat="1" applyFont="1" applyFill="1" applyBorder="1" applyAlignment="1">
      <alignment horizontal="center" vertical="center"/>
    </xf>
    <xf numFmtId="1" fontId="3" fillId="2" borderId="6" xfId="1" applyNumberFormat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vertical="center" wrapText="1"/>
    </xf>
    <xf numFmtId="0" fontId="6" fillId="0" borderId="1" xfId="1" applyFont="1" applyFill="1" applyBorder="1" applyAlignment="1">
      <alignment horizontal="center" vertical="center" wrapText="1"/>
    </xf>
    <xf numFmtId="1" fontId="3" fillId="0" borderId="8" xfId="1" applyNumberFormat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2" borderId="9" xfId="1" applyFont="1" applyFill="1" applyBorder="1" applyAlignment="1">
      <alignment vertical="center" wrapText="1"/>
    </xf>
    <xf numFmtId="0" fontId="3" fillId="2" borderId="7" xfId="1" applyFont="1" applyFill="1" applyBorder="1" applyAlignment="1">
      <alignment vertical="center" wrapText="1"/>
    </xf>
    <xf numFmtId="0" fontId="1" fillId="0" borderId="1" xfId="1" applyFill="1" applyBorder="1" applyAlignment="1">
      <alignment vertical="center" wrapText="1"/>
    </xf>
    <xf numFmtId="1" fontId="3" fillId="0" borderId="5" xfId="1" applyNumberFormat="1" applyFont="1" applyFill="1" applyBorder="1" applyAlignment="1">
      <alignment horizontal="center" vertical="center" wrapText="1"/>
    </xf>
    <xf numFmtId="1" fontId="3" fillId="2" borderId="5" xfId="1" applyNumberFormat="1" applyFont="1" applyFill="1" applyBorder="1" applyAlignment="1">
      <alignment horizontal="center" vertical="center" wrapText="1"/>
    </xf>
    <xf numFmtId="0" fontId="7" fillId="2" borderId="7" xfId="1" applyFont="1" applyFill="1" applyBorder="1" applyAlignment="1">
      <alignment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/>
    </xf>
    <xf numFmtId="0" fontId="6" fillId="0" borderId="7" xfId="1" applyFont="1" applyFill="1" applyBorder="1" applyAlignment="1">
      <alignment vertical="center" wrapText="1"/>
    </xf>
    <xf numFmtId="0" fontId="11" fillId="0" borderId="2" xfId="1" applyFont="1" applyFill="1" applyBorder="1" applyAlignment="1">
      <alignment vertical="center" wrapText="1"/>
    </xf>
    <xf numFmtId="0" fontId="11" fillId="0" borderId="2" xfId="1" applyFont="1" applyFill="1" applyBorder="1" applyAlignment="1">
      <alignment horizontal="center" vertical="top" wrapText="1"/>
    </xf>
    <xf numFmtId="0" fontId="11" fillId="0" borderId="1" xfId="1" applyFont="1" applyFill="1" applyBorder="1" applyAlignment="1">
      <alignment horizontal="center" vertical="center" wrapText="1"/>
    </xf>
    <xf numFmtId="0" fontId="11" fillId="2" borderId="2" xfId="1" applyFont="1" applyFill="1" applyBorder="1" applyAlignment="1">
      <alignment vertical="center" wrapText="1"/>
    </xf>
    <xf numFmtId="0" fontId="13" fillId="0" borderId="6" xfId="1" applyFont="1" applyFill="1" applyBorder="1" applyAlignment="1">
      <alignment vertical="center"/>
    </xf>
    <xf numFmtId="0" fontId="15" fillId="0" borderId="0" xfId="1" applyFont="1" applyFill="1" applyBorder="1" applyAlignment="1">
      <alignment vertical="center"/>
    </xf>
    <xf numFmtId="0" fontId="16" fillId="0" borderId="0" xfId="1" applyFont="1" applyFill="1" applyBorder="1" applyAlignment="1">
      <alignment vertical="center"/>
    </xf>
    <xf numFmtId="0" fontId="15" fillId="2" borderId="0" xfId="1" applyFont="1" applyFill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0" fontId="3" fillId="0" borderId="0" xfId="1" applyFont="1" applyFill="1" applyAlignment="1">
      <alignment vertical="top"/>
    </xf>
    <xf numFmtId="0" fontId="3" fillId="2" borderId="0" xfId="1" applyFont="1" applyFill="1" applyAlignment="1">
      <alignment vertical="top"/>
    </xf>
    <xf numFmtId="0" fontId="3" fillId="0" borderId="0" xfId="1" applyFont="1" applyFill="1" applyAlignment="1">
      <alignment horizontal="center" vertical="top"/>
    </xf>
    <xf numFmtId="0" fontId="3" fillId="0" borderId="0" xfId="1" applyFont="1" applyFill="1"/>
    <xf numFmtId="0" fontId="6" fillId="0" borderId="7" xfId="1" applyFont="1" applyFill="1" applyBorder="1" applyAlignment="1">
      <alignment vertical="center"/>
    </xf>
    <xf numFmtId="0" fontId="11" fillId="0" borderId="2" xfId="1" applyFont="1" applyFill="1" applyBorder="1" applyAlignment="1">
      <alignment horizontal="center" vertical="top" wrapText="1"/>
    </xf>
    <xf numFmtId="0" fontId="11" fillId="0" borderId="4" xfId="1" applyFont="1" applyFill="1" applyBorder="1" applyAlignment="1">
      <alignment horizontal="center" vertical="top" wrapText="1"/>
    </xf>
    <xf numFmtId="0" fontId="11" fillId="0" borderId="9" xfId="1" applyFont="1" applyFill="1" applyBorder="1" applyAlignment="1">
      <alignment horizontal="center" vertical="top" wrapText="1"/>
    </xf>
    <xf numFmtId="0" fontId="11" fillId="0" borderId="8" xfId="1" applyFont="1" applyFill="1" applyBorder="1" applyAlignment="1">
      <alignment horizontal="center" vertical="top" wrapText="1"/>
    </xf>
    <xf numFmtId="0" fontId="11" fillId="0" borderId="11" xfId="1" applyFont="1" applyFill="1" applyBorder="1" applyAlignment="1">
      <alignment horizontal="center" vertical="top" wrapText="1"/>
    </xf>
    <xf numFmtId="0" fontId="11" fillId="0" borderId="10" xfId="1" applyFont="1" applyFill="1" applyBorder="1" applyAlignment="1">
      <alignment horizontal="center" vertical="top" wrapText="1"/>
    </xf>
    <xf numFmtId="0" fontId="14" fillId="0" borderId="1" xfId="1" applyFont="1" applyFill="1" applyBorder="1" applyAlignment="1">
      <alignment horizontal="center" vertical="center" wrapText="1"/>
    </xf>
    <xf numFmtId="0" fontId="12" fillId="0" borderId="1" xfId="1" applyFont="1" applyFill="1" applyBorder="1" applyAlignment="1">
      <alignment horizontal="center" vertical="center" wrapText="1"/>
    </xf>
    <xf numFmtId="0" fontId="17" fillId="0" borderId="0" xfId="1" applyFont="1" applyFill="1" applyBorder="1" applyAlignment="1">
      <alignment horizontal="center" vertical="center"/>
    </xf>
    <xf numFmtId="0" fontId="13" fillId="0" borderId="7" xfId="1" applyFont="1" applyFill="1" applyBorder="1" applyAlignment="1">
      <alignment horizontal="center" vertical="center"/>
    </xf>
    <xf numFmtId="0" fontId="13" fillId="0" borderId="5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1" fillId="0" borderId="1" xfId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 wrapText="1"/>
    </xf>
  </cellXfs>
  <cellStyles count="18">
    <cellStyle name="Comma 2" xfId="2"/>
    <cellStyle name="Normal" xfId="0" builtinId="0"/>
    <cellStyle name="Normal 10" xfId="4"/>
    <cellStyle name="Normal 10 4" xfId="5"/>
    <cellStyle name="Normal 2" xfId="1"/>
    <cellStyle name="Normal 2 2" xfId="3"/>
    <cellStyle name="Normal 2 2 2 3" xfId="6"/>
    <cellStyle name="Normal 2 2 3" xfId="7"/>
    <cellStyle name="Normal 2 2 3 3" xfId="8"/>
    <cellStyle name="Normal 21" xfId="9"/>
    <cellStyle name="Normal 3" xfId="10"/>
    <cellStyle name="Normal 3 2" xfId="11"/>
    <cellStyle name="Normal 3 4" xfId="12"/>
    <cellStyle name="Normal 3 4 2" xfId="13"/>
    <cellStyle name="Normal 4" xfId="14"/>
    <cellStyle name="Normal 5" xfId="15"/>
    <cellStyle name="Normal 6" xfId="16"/>
    <cellStyle name="Percent 2" xfId="1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K219"/>
  <sheetViews>
    <sheetView tabSelected="1" workbookViewId="0">
      <selection activeCell="E10" sqref="E10"/>
    </sheetView>
  </sheetViews>
  <sheetFormatPr defaultRowHeight="12.75"/>
  <cols>
    <col min="1" max="1" width="4.28515625" style="1" customWidth="1"/>
    <col min="2" max="2" width="5.140625" style="1" customWidth="1"/>
    <col min="3" max="3" width="49.7109375" style="1" customWidth="1"/>
    <col min="4" max="4" width="8.7109375" style="1" customWidth="1"/>
    <col min="5" max="5" width="14.28515625" style="2" customWidth="1"/>
    <col min="6" max="6" width="12.7109375" style="2" customWidth="1"/>
    <col min="7" max="7" width="11.85546875" style="3" customWidth="1"/>
    <col min="8" max="8" width="12.28515625" style="2" customWidth="1"/>
    <col min="9" max="9" width="13.7109375" style="2" customWidth="1"/>
    <col min="10" max="10" width="10.85546875" style="2" customWidth="1"/>
    <col min="11" max="11" width="18" style="1" customWidth="1"/>
    <col min="12" max="16384" width="9.140625" style="1"/>
  </cols>
  <sheetData>
    <row r="1" spans="1:10">
      <c r="A1" s="93"/>
      <c r="B1" s="93"/>
      <c r="C1" s="93"/>
      <c r="D1" s="92"/>
      <c r="E1" s="90"/>
      <c r="F1" s="90"/>
      <c r="G1" s="91"/>
      <c r="H1" s="90"/>
      <c r="I1" s="90"/>
      <c r="J1" s="90"/>
    </row>
    <row r="2" spans="1:10" s="9" customFormat="1" ht="18">
      <c r="A2" s="89"/>
      <c r="B2" s="103" t="s">
        <v>257</v>
      </c>
      <c r="C2" s="103"/>
      <c r="D2" s="103"/>
      <c r="E2" s="103"/>
      <c r="F2" s="103"/>
      <c r="G2" s="103"/>
      <c r="H2" s="103"/>
      <c r="I2" s="86" t="s">
        <v>256</v>
      </c>
      <c r="J2" s="86"/>
    </row>
    <row r="3" spans="1:10" s="9" customFormat="1" ht="15">
      <c r="A3" s="89"/>
      <c r="B3" s="89"/>
      <c r="C3" s="89"/>
      <c r="D3" s="16"/>
      <c r="E3" s="16"/>
      <c r="F3" s="86"/>
      <c r="G3" s="88"/>
      <c r="H3" s="86"/>
      <c r="I3" s="87" t="s">
        <v>255</v>
      </c>
      <c r="J3" s="86"/>
    </row>
    <row r="4" spans="1:10" ht="15.75" customHeight="1">
      <c r="A4" s="95" t="s">
        <v>254</v>
      </c>
      <c r="B4" s="97" t="s">
        <v>253</v>
      </c>
      <c r="C4" s="98"/>
      <c r="D4" s="95" t="s">
        <v>252</v>
      </c>
      <c r="E4" s="95" t="s">
        <v>251</v>
      </c>
      <c r="F4" s="101" t="s">
        <v>250</v>
      </c>
      <c r="G4" s="104" t="s">
        <v>249</v>
      </c>
      <c r="H4" s="105"/>
      <c r="I4" s="105"/>
      <c r="J4" s="85"/>
    </row>
    <row r="5" spans="1:10" ht="120">
      <c r="A5" s="96"/>
      <c r="B5" s="99"/>
      <c r="C5" s="100"/>
      <c r="D5" s="96"/>
      <c r="E5" s="96"/>
      <c r="F5" s="102"/>
      <c r="G5" s="84" t="s">
        <v>248</v>
      </c>
      <c r="H5" s="83" t="s">
        <v>247</v>
      </c>
      <c r="I5" s="82" t="s">
        <v>246</v>
      </c>
      <c r="J5" s="81" t="s">
        <v>245</v>
      </c>
    </row>
    <row r="6" spans="1:10">
      <c r="A6" s="67">
        <v>1</v>
      </c>
      <c r="B6" s="80">
        <v>2</v>
      </c>
      <c r="C6" s="28"/>
      <c r="D6" s="79">
        <v>3</v>
      </c>
      <c r="E6" s="67"/>
      <c r="F6" s="67">
        <v>5</v>
      </c>
      <c r="G6" s="78"/>
      <c r="H6" s="67"/>
      <c r="I6" s="67"/>
      <c r="J6" s="67"/>
    </row>
    <row r="7" spans="1:10">
      <c r="A7" s="67"/>
      <c r="B7" s="80"/>
      <c r="C7" s="28"/>
      <c r="D7" s="79"/>
      <c r="E7" s="67"/>
      <c r="F7" s="67"/>
      <c r="G7" s="78"/>
      <c r="H7" s="67"/>
      <c r="I7" s="67"/>
      <c r="J7" s="67"/>
    </row>
    <row r="8" spans="1:10" s="9" customFormat="1" ht="25.35" customHeight="1">
      <c r="A8" s="13">
        <v>30</v>
      </c>
      <c r="B8" s="13"/>
      <c r="C8" s="23" t="s">
        <v>244</v>
      </c>
      <c r="D8" s="13" t="s">
        <v>68</v>
      </c>
      <c r="E8" s="22">
        <v>7130622922</v>
      </c>
      <c r="F8" s="41">
        <v>128.28918943902599</v>
      </c>
      <c r="G8" s="12">
        <f>F8/1.05</f>
        <v>122.18018041811999</v>
      </c>
      <c r="H8" s="11">
        <f>G8*J8</f>
        <v>21.992432475261598</v>
      </c>
      <c r="I8" s="11">
        <f>SUM(G8:H8)</f>
        <v>144.1726128933816</v>
      </c>
      <c r="J8" s="20">
        <v>0.18</v>
      </c>
    </row>
    <row r="9" spans="1:10" s="9" customFormat="1" ht="25.35" customHeight="1">
      <c r="A9" s="76">
        <v>31</v>
      </c>
      <c r="B9" s="22"/>
      <c r="C9" s="23" t="s">
        <v>243</v>
      </c>
      <c r="D9" s="22" t="s">
        <v>242</v>
      </c>
      <c r="E9" s="22">
        <v>7130641396</v>
      </c>
      <c r="F9" s="21">
        <v>185.21095560765596</v>
      </c>
      <c r="G9" s="12">
        <f>F9/1.05</f>
        <v>176.39138629300567</v>
      </c>
      <c r="H9" s="11">
        <f>G9*J9</f>
        <v>31.750449532741019</v>
      </c>
      <c r="I9" s="11">
        <f>SUM(G9:H9)</f>
        <v>208.14183582574668</v>
      </c>
      <c r="J9" s="20">
        <v>0.18</v>
      </c>
    </row>
    <row r="10" spans="1:10" s="9" customFormat="1" ht="25.35" customHeight="1">
      <c r="A10" s="76">
        <v>32</v>
      </c>
      <c r="B10" s="22"/>
      <c r="C10" s="23" t="s">
        <v>241</v>
      </c>
      <c r="D10" s="22" t="s">
        <v>68</v>
      </c>
      <c r="E10" s="22"/>
      <c r="F10" s="21">
        <v>73.943999999999988</v>
      </c>
      <c r="G10" s="12">
        <f>F10/1.05</f>
        <v>70.422857142857126</v>
      </c>
      <c r="H10" s="11">
        <f>G10*J10</f>
        <v>12.676114285714283</v>
      </c>
      <c r="I10" s="11">
        <f>SUM(G10:H10)</f>
        <v>83.098971428571403</v>
      </c>
      <c r="J10" s="20">
        <v>0.18</v>
      </c>
    </row>
    <row r="11" spans="1:10" s="9" customFormat="1" ht="25.35" customHeight="1">
      <c r="A11" s="13">
        <v>33</v>
      </c>
      <c r="B11" s="13"/>
      <c r="C11" s="15" t="s">
        <v>240</v>
      </c>
      <c r="D11" s="13" t="s">
        <v>47</v>
      </c>
      <c r="E11" s="31">
        <v>7130880041</v>
      </c>
      <c r="F11" s="21">
        <v>72.139364082239993</v>
      </c>
      <c r="G11" s="12">
        <f>F11/1.05</f>
        <v>68.704156268799991</v>
      </c>
      <c r="H11" s="11">
        <f>G11*J11</f>
        <v>12.366748128383998</v>
      </c>
      <c r="I11" s="11">
        <f>SUM(G11:H11)</f>
        <v>81.070904397183995</v>
      </c>
      <c r="J11" s="20">
        <v>0.18</v>
      </c>
    </row>
    <row r="12" spans="1:10" s="9" customFormat="1" ht="25.35" customHeight="1">
      <c r="A12" s="13">
        <v>34</v>
      </c>
      <c r="B12" s="13"/>
      <c r="C12" s="15" t="s">
        <v>239</v>
      </c>
      <c r="D12" s="13" t="s">
        <v>47</v>
      </c>
      <c r="E12" s="13">
        <v>7130870088</v>
      </c>
      <c r="F12" s="21">
        <v>1878.8512448541358</v>
      </c>
      <c r="G12" s="12">
        <f>F12/1.05</f>
        <v>1789.3821379563196</v>
      </c>
      <c r="H12" s="11">
        <f>G12*J12</f>
        <v>322.08878483213755</v>
      </c>
      <c r="I12" s="11">
        <f>SUM(G12:H12)</f>
        <v>2111.4709227884573</v>
      </c>
      <c r="J12" s="20">
        <v>0.18</v>
      </c>
    </row>
    <row r="13" spans="1:10" s="9" customFormat="1" ht="25.35" customHeight="1">
      <c r="A13" s="106">
        <v>35</v>
      </c>
      <c r="B13" s="13"/>
      <c r="C13" s="29" t="s">
        <v>238</v>
      </c>
      <c r="D13" s="26"/>
      <c r="E13" s="28"/>
      <c r="F13" s="26"/>
      <c r="G13" s="27"/>
      <c r="H13" s="26"/>
      <c r="I13" s="26"/>
      <c r="J13" s="26"/>
    </row>
    <row r="14" spans="1:10" s="9" customFormat="1" ht="25.35" customHeight="1">
      <c r="A14" s="107"/>
      <c r="B14" s="13" t="s">
        <v>15</v>
      </c>
      <c r="C14" s="15" t="s">
        <v>237</v>
      </c>
      <c r="D14" s="13" t="s">
        <v>47</v>
      </c>
      <c r="E14" s="31">
        <v>7131920253</v>
      </c>
      <c r="F14" s="21">
        <v>680.52217527921209</v>
      </c>
      <c r="G14" s="12">
        <f t="shared" ref="G14:G25" si="0">F14/1.05</f>
        <v>648.11635740877341</v>
      </c>
      <c r="H14" s="11">
        <f t="shared" ref="H14:H25" si="1">G14*J14</f>
        <v>181.47258007445657</v>
      </c>
      <c r="I14" s="11">
        <f t="shared" ref="I14:I25" si="2">SUM(G14:H14)</f>
        <v>829.58893748322998</v>
      </c>
      <c r="J14" s="20">
        <v>0.28000000000000003</v>
      </c>
    </row>
    <row r="15" spans="1:10" s="9" customFormat="1" ht="25.35" customHeight="1">
      <c r="A15" s="107"/>
      <c r="B15" s="13" t="s">
        <v>13</v>
      </c>
      <c r="C15" s="15" t="s">
        <v>236</v>
      </c>
      <c r="D15" s="13" t="s">
        <v>47</v>
      </c>
      <c r="E15" s="31">
        <v>7131920254</v>
      </c>
      <c r="F15" s="21">
        <v>1634.0869384958719</v>
      </c>
      <c r="G15" s="12">
        <f t="shared" si="0"/>
        <v>1556.2732747579732</v>
      </c>
      <c r="H15" s="11">
        <f t="shared" si="1"/>
        <v>435.75651693223256</v>
      </c>
      <c r="I15" s="11">
        <f t="shared" si="2"/>
        <v>1992.0297916902059</v>
      </c>
      <c r="J15" s="20">
        <v>0.28000000000000003</v>
      </c>
    </row>
    <row r="16" spans="1:10" s="9" customFormat="1" ht="25.35" customHeight="1">
      <c r="A16" s="107"/>
      <c r="B16" s="13" t="s">
        <v>21</v>
      </c>
      <c r="C16" s="15" t="s">
        <v>235</v>
      </c>
      <c r="D16" s="13" t="s">
        <v>47</v>
      </c>
      <c r="E16" s="31">
        <v>7131920256</v>
      </c>
      <c r="F16" s="21">
        <v>3160.8327069247321</v>
      </c>
      <c r="G16" s="12">
        <f t="shared" si="0"/>
        <v>3010.3168637378399</v>
      </c>
      <c r="H16" s="11">
        <f t="shared" si="1"/>
        <v>842.88872184659522</v>
      </c>
      <c r="I16" s="11">
        <f t="shared" si="2"/>
        <v>3853.2055855844351</v>
      </c>
      <c r="J16" s="20">
        <v>0.28000000000000003</v>
      </c>
    </row>
    <row r="17" spans="1:10" s="9" customFormat="1" ht="25.35" customHeight="1">
      <c r="A17" s="107"/>
      <c r="B17" s="13" t="s">
        <v>32</v>
      </c>
      <c r="C17" s="15" t="s">
        <v>234</v>
      </c>
      <c r="D17" s="13" t="s">
        <v>47</v>
      </c>
      <c r="E17" s="31">
        <v>7131920258</v>
      </c>
      <c r="F17" s="21">
        <v>4437.4631276246319</v>
      </c>
      <c r="G17" s="12">
        <f t="shared" si="0"/>
        <v>4226.1553596425065</v>
      </c>
      <c r="H17" s="11">
        <f t="shared" si="1"/>
        <v>1183.3235006999018</v>
      </c>
      <c r="I17" s="11">
        <f t="shared" si="2"/>
        <v>5409.4788603424086</v>
      </c>
      <c r="J17" s="20">
        <v>0.28000000000000003</v>
      </c>
    </row>
    <row r="18" spans="1:10" s="9" customFormat="1" ht="25.35" customHeight="1">
      <c r="A18" s="107"/>
      <c r="B18" s="13" t="s">
        <v>51</v>
      </c>
      <c r="C18" s="15" t="s">
        <v>233</v>
      </c>
      <c r="D18" s="13" t="s">
        <v>47</v>
      </c>
      <c r="E18" s="31">
        <v>7131920259</v>
      </c>
      <c r="F18" s="21">
        <v>6020.4848492925084</v>
      </c>
      <c r="G18" s="12">
        <f t="shared" si="0"/>
        <v>5733.7950945642933</v>
      </c>
      <c r="H18" s="11">
        <f t="shared" si="1"/>
        <v>1605.4626264780022</v>
      </c>
      <c r="I18" s="11">
        <f t="shared" si="2"/>
        <v>7339.2577210422951</v>
      </c>
      <c r="J18" s="20">
        <v>0.28000000000000003</v>
      </c>
    </row>
    <row r="19" spans="1:10" s="9" customFormat="1" ht="25.35" customHeight="1">
      <c r="A19" s="108"/>
      <c r="B19" s="13" t="s">
        <v>49</v>
      </c>
      <c r="C19" s="15" t="s">
        <v>232</v>
      </c>
      <c r="D19" s="13" t="s">
        <v>47</v>
      </c>
      <c r="E19" s="31">
        <v>7131920260</v>
      </c>
      <c r="F19" s="21">
        <v>9093.7771845121042</v>
      </c>
      <c r="G19" s="12">
        <f t="shared" si="0"/>
        <v>8660.740175725814</v>
      </c>
      <c r="H19" s="11">
        <f t="shared" si="1"/>
        <v>2425.0072492032282</v>
      </c>
      <c r="I19" s="11">
        <f t="shared" si="2"/>
        <v>11085.747424929043</v>
      </c>
      <c r="J19" s="20">
        <v>0.28000000000000003</v>
      </c>
    </row>
    <row r="20" spans="1:10" s="9" customFormat="1" ht="25.35" customHeight="1">
      <c r="A20" s="50"/>
      <c r="B20" s="62"/>
      <c r="C20" s="29" t="s">
        <v>258</v>
      </c>
      <c r="D20" s="62"/>
      <c r="E20" s="31"/>
      <c r="F20" s="21"/>
      <c r="G20" s="12"/>
      <c r="H20" s="11"/>
      <c r="I20" s="11"/>
      <c r="J20" s="20"/>
    </row>
    <row r="21" spans="1:10" s="9" customFormat="1" ht="25.35" customHeight="1">
      <c r="A21" s="107"/>
      <c r="B21" s="13" t="s">
        <v>15</v>
      </c>
      <c r="C21" s="15" t="s">
        <v>231</v>
      </c>
      <c r="D21" s="13" t="s">
        <v>47</v>
      </c>
      <c r="E21" s="13">
        <v>7131910655</v>
      </c>
      <c r="F21" s="21">
        <v>26.418359779744797</v>
      </c>
      <c r="G21" s="12">
        <f t="shared" si="0"/>
        <v>25.160342647375998</v>
      </c>
      <c r="H21" s="11">
        <f t="shared" si="1"/>
        <v>7.0448959412652803</v>
      </c>
      <c r="I21" s="11">
        <f t="shared" si="2"/>
        <v>32.205238588641279</v>
      </c>
      <c r="J21" s="20">
        <v>0.28000000000000003</v>
      </c>
    </row>
    <row r="22" spans="1:10" s="9" customFormat="1" ht="25.35" customHeight="1">
      <c r="A22" s="107"/>
      <c r="B22" s="13" t="s">
        <v>13</v>
      </c>
      <c r="C22" s="15" t="s">
        <v>230</v>
      </c>
      <c r="D22" s="13" t="s">
        <v>47</v>
      </c>
      <c r="E22" s="31">
        <v>7131910653</v>
      </c>
      <c r="F22" s="21">
        <v>46.232129614553401</v>
      </c>
      <c r="G22" s="12">
        <f t="shared" si="0"/>
        <v>44.030599632908</v>
      </c>
      <c r="H22" s="11">
        <f t="shared" si="1"/>
        <v>12.328567897214242</v>
      </c>
      <c r="I22" s="11">
        <f t="shared" si="2"/>
        <v>56.359167530122242</v>
      </c>
      <c r="J22" s="20">
        <v>0.28000000000000003</v>
      </c>
    </row>
    <row r="23" spans="1:10" s="9" customFormat="1" ht="25.35" customHeight="1">
      <c r="A23" s="107"/>
      <c r="B23" s="13" t="s">
        <v>21</v>
      </c>
      <c r="C23" s="15" t="s">
        <v>229</v>
      </c>
      <c r="D23" s="13" t="s">
        <v>47</v>
      </c>
      <c r="E23" s="31">
        <v>7131910654</v>
      </c>
      <c r="F23" s="21">
        <v>91.36349423828409</v>
      </c>
      <c r="G23" s="12">
        <f t="shared" si="0"/>
        <v>87.012851655508655</v>
      </c>
      <c r="H23" s="11">
        <f t="shared" si="1"/>
        <v>24.363598463542427</v>
      </c>
      <c r="I23" s="11">
        <f t="shared" si="2"/>
        <v>111.37645011905109</v>
      </c>
      <c r="J23" s="20">
        <v>0.28000000000000003</v>
      </c>
    </row>
    <row r="24" spans="1:10" s="9" customFormat="1" ht="25.35" customHeight="1">
      <c r="A24" s="13">
        <v>37</v>
      </c>
      <c r="B24" s="13"/>
      <c r="C24" s="15" t="s">
        <v>228</v>
      </c>
      <c r="D24" s="13" t="s">
        <v>226</v>
      </c>
      <c r="E24" s="31">
        <v>7130211158</v>
      </c>
      <c r="F24" s="21">
        <v>133.67470850304002</v>
      </c>
      <c r="G24" s="12">
        <f t="shared" si="0"/>
        <v>127.30924619337145</v>
      </c>
      <c r="H24" s="11">
        <f t="shared" si="1"/>
        <v>35.646588934144006</v>
      </c>
      <c r="I24" s="11">
        <f t="shared" si="2"/>
        <v>162.95583512751546</v>
      </c>
      <c r="J24" s="20">
        <v>0.28000000000000003</v>
      </c>
    </row>
    <row r="25" spans="1:10" s="9" customFormat="1" ht="25.35" customHeight="1">
      <c r="A25" s="13">
        <v>38</v>
      </c>
      <c r="B25" s="13"/>
      <c r="C25" s="15" t="s">
        <v>227</v>
      </c>
      <c r="D25" s="13" t="s">
        <v>226</v>
      </c>
      <c r="E25" s="31">
        <v>7130210809</v>
      </c>
      <c r="F25" s="21">
        <v>298.67942681147997</v>
      </c>
      <c r="G25" s="12">
        <f t="shared" si="0"/>
        <v>284.45659696331427</v>
      </c>
      <c r="H25" s="11">
        <f t="shared" si="1"/>
        <v>79.647847149728008</v>
      </c>
      <c r="I25" s="11">
        <f t="shared" si="2"/>
        <v>364.10444411304229</v>
      </c>
      <c r="J25" s="20">
        <v>0.28000000000000003</v>
      </c>
    </row>
    <row r="26" spans="1:10" s="9" customFormat="1" ht="25.35" customHeight="1">
      <c r="A26" s="106">
        <v>52</v>
      </c>
      <c r="B26" s="13"/>
      <c r="C26" s="29" t="s">
        <v>225</v>
      </c>
      <c r="D26" s="26"/>
      <c r="E26" s="28"/>
      <c r="F26" s="26"/>
      <c r="G26" s="27"/>
      <c r="H26" s="26"/>
      <c r="I26" s="26"/>
      <c r="J26" s="26"/>
    </row>
    <row r="27" spans="1:10" s="9" customFormat="1" ht="25.35" customHeight="1">
      <c r="A27" s="107"/>
      <c r="B27" s="13" t="s">
        <v>15</v>
      </c>
      <c r="C27" s="36" t="s">
        <v>224</v>
      </c>
      <c r="D27" s="13" t="s">
        <v>47</v>
      </c>
      <c r="E27" s="13">
        <v>7131210852</v>
      </c>
      <c r="F27" s="41">
        <v>98.524418178816006</v>
      </c>
      <c r="G27" s="12">
        <f t="shared" ref="G27:G46" si="3">F27/1.05</f>
        <v>93.832779217920006</v>
      </c>
      <c r="H27" s="11">
        <f t="shared" ref="H27:H46" si="4">G27*J27</f>
        <v>16.889900259225602</v>
      </c>
      <c r="I27" s="11">
        <f t="shared" ref="I27:I46" si="5">SUM(G27:H27)</f>
        <v>110.7226794771456</v>
      </c>
      <c r="J27" s="20">
        <v>0.18</v>
      </c>
    </row>
    <row r="28" spans="1:10" s="9" customFormat="1" ht="25.35" customHeight="1">
      <c r="A28" s="107"/>
      <c r="B28" s="13" t="s">
        <v>13</v>
      </c>
      <c r="C28" s="36" t="s">
        <v>223</v>
      </c>
      <c r="D28" s="13" t="s">
        <v>47</v>
      </c>
      <c r="E28" s="13">
        <v>7131280882</v>
      </c>
      <c r="F28" s="41">
        <v>98.524418178816006</v>
      </c>
      <c r="G28" s="12">
        <f t="shared" si="3"/>
        <v>93.832779217920006</v>
      </c>
      <c r="H28" s="11">
        <f t="shared" si="4"/>
        <v>16.889900259225602</v>
      </c>
      <c r="I28" s="11">
        <f t="shared" si="5"/>
        <v>110.7226794771456</v>
      </c>
      <c r="J28" s="20">
        <v>0.18</v>
      </c>
    </row>
    <row r="29" spans="1:10" s="9" customFormat="1" ht="25.35" customHeight="1">
      <c r="A29" s="107"/>
      <c r="B29" s="13" t="s">
        <v>21</v>
      </c>
      <c r="C29" s="36" t="s">
        <v>222</v>
      </c>
      <c r="D29" s="13" t="s">
        <v>47</v>
      </c>
      <c r="E29" s="13">
        <v>7131280006</v>
      </c>
      <c r="F29" s="41">
        <v>104.618712086784</v>
      </c>
      <c r="G29" s="12">
        <f t="shared" si="3"/>
        <v>99.63686865407999</v>
      </c>
      <c r="H29" s="11">
        <f t="shared" si="4"/>
        <v>17.934636357734398</v>
      </c>
      <c r="I29" s="11">
        <f t="shared" si="5"/>
        <v>117.57150501181439</v>
      </c>
      <c r="J29" s="20">
        <v>0.18</v>
      </c>
    </row>
    <row r="30" spans="1:10" s="9" customFormat="1" ht="25.35" customHeight="1">
      <c r="A30" s="107"/>
      <c r="B30" s="13" t="s">
        <v>32</v>
      </c>
      <c r="C30" s="36" t="s">
        <v>221</v>
      </c>
      <c r="D30" s="13" t="s">
        <v>47</v>
      </c>
      <c r="E30" s="13">
        <v>7131280007</v>
      </c>
      <c r="F30" s="41">
        <v>137.12161292928002</v>
      </c>
      <c r="G30" s="12">
        <f t="shared" si="3"/>
        <v>130.59201231360001</v>
      </c>
      <c r="H30" s="11">
        <f t="shared" si="4"/>
        <v>23.506562216448</v>
      </c>
      <c r="I30" s="11">
        <f t="shared" si="5"/>
        <v>154.09857453004801</v>
      </c>
      <c r="J30" s="20">
        <v>0.18</v>
      </c>
    </row>
    <row r="31" spans="1:10" s="9" customFormat="1" ht="25.35" customHeight="1">
      <c r="A31" s="107"/>
      <c r="B31" s="13" t="s">
        <v>51</v>
      </c>
      <c r="C31" s="36" t="s">
        <v>220</v>
      </c>
      <c r="D31" s="13" t="s">
        <v>47</v>
      </c>
      <c r="E31" s="13">
        <v>7131280008</v>
      </c>
      <c r="F31" s="41">
        <v>175.718807679744</v>
      </c>
      <c r="G31" s="12">
        <f t="shared" si="3"/>
        <v>167.35124540927998</v>
      </c>
      <c r="H31" s="11">
        <f t="shared" si="4"/>
        <v>30.123224173670394</v>
      </c>
      <c r="I31" s="11">
        <f t="shared" si="5"/>
        <v>197.47446958295038</v>
      </c>
      <c r="J31" s="20">
        <v>0.18</v>
      </c>
    </row>
    <row r="32" spans="1:10" s="9" customFormat="1" ht="25.35" customHeight="1">
      <c r="A32" s="107"/>
      <c r="B32" s="13" t="s">
        <v>49</v>
      </c>
      <c r="C32" s="36" t="s">
        <v>219</v>
      </c>
      <c r="D32" s="13" t="s">
        <v>47</v>
      </c>
      <c r="E32" s="13">
        <v>7131280009</v>
      </c>
      <c r="F32" s="41">
        <v>162.51450421247998</v>
      </c>
      <c r="G32" s="12">
        <f t="shared" si="3"/>
        <v>154.77571829759998</v>
      </c>
      <c r="H32" s="11">
        <f t="shared" si="4"/>
        <v>27.859629293567995</v>
      </c>
      <c r="I32" s="11">
        <f t="shared" si="5"/>
        <v>182.63534759116797</v>
      </c>
      <c r="J32" s="20">
        <v>0.18</v>
      </c>
    </row>
    <row r="33" spans="1:11" s="9" customFormat="1" ht="25.35" customHeight="1">
      <c r="A33" s="107"/>
      <c r="B33" s="13" t="s">
        <v>218</v>
      </c>
      <c r="C33" s="36" t="s">
        <v>217</v>
      </c>
      <c r="D33" s="13" t="s">
        <v>47</v>
      </c>
      <c r="E33" s="13">
        <v>7131230116</v>
      </c>
      <c r="F33" s="41">
        <v>374.799075340032</v>
      </c>
      <c r="G33" s="12">
        <f t="shared" si="3"/>
        <v>356.95150032383998</v>
      </c>
      <c r="H33" s="11">
        <f t="shared" si="4"/>
        <v>64.251270058291198</v>
      </c>
      <c r="I33" s="11">
        <f t="shared" si="5"/>
        <v>421.20277038213118</v>
      </c>
      <c r="J33" s="20">
        <v>0.18</v>
      </c>
    </row>
    <row r="34" spans="1:11" s="9" customFormat="1" ht="25.35" customHeight="1">
      <c r="A34" s="107"/>
      <c r="B34" s="13" t="s">
        <v>216</v>
      </c>
      <c r="C34" s="36" t="s">
        <v>215</v>
      </c>
      <c r="D34" s="13" t="s">
        <v>47</v>
      </c>
      <c r="E34" s="13">
        <v>7131210881</v>
      </c>
      <c r="F34" s="41">
        <v>1275.7388580679678</v>
      </c>
      <c r="G34" s="12">
        <f t="shared" si="3"/>
        <v>1214.9893886361599</v>
      </c>
      <c r="H34" s="11">
        <f t="shared" si="4"/>
        <v>218.69808995450879</v>
      </c>
      <c r="I34" s="11">
        <f t="shared" si="5"/>
        <v>1433.6874785906687</v>
      </c>
      <c r="J34" s="20">
        <v>0.18</v>
      </c>
    </row>
    <row r="35" spans="1:11" s="9" customFormat="1" ht="25.35" customHeight="1">
      <c r="A35" s="108"/>
      <c r="B35" s="13" t="s">
        <v>214</v>
      </c>
      <c r="C35" s="36" t="s">
        <v>213</v>
      </c>
      <c r="D35" s="13" t="s">
        <v>47</v>
      </c>
      <c r="E35" s="13">
        <v>7131230003</v>
      </c>
      <c r="F35" s="41">
        <v>475.35492482150403</v>
      </c>
      <c r="G35" s="12">
        <f t="shared" si="3"/>
        <v>452.71897602048</v>
      </c>
      <c r="H35" s="11">
        <f t="shared" si="4"/>
        <v>81.489415683686403</v>
      </c>
      <c r="I35" s="11">
        <f t="shared" si="5"/>
        <v>534.20839170416639</v>
      </c>
      <c r="J35" s="20">
        <v>0.18</v>
      </c>
    </row>
    <row r="36" spans="1:11" s="9" customFormat="1" ht="25.35" customHeight="1">
      <c r="A36" s="13">
        <v>53</v>
      </c>
      <c r="B36" s="13"/>
      <c r="C36" s="36" t="s">
        <v>212</v>
      </c>
      <c r="D36" s="13" t="s">
        <v>47</v>
      </c>
      <c r="E36" s="13">
        <v>7131280010</v>
      </c>
      <c r="F36" s="41">
        <v>100.55584948147199</v>
      </c>
      <c r="G36" s="12">
        <f t="shared" si="3"/>
        <v>95.767475696639991</v>
      </c>
      <c r="H36" s="11">
        <f t="shared" si="4"/>
        <v>17.238145625395198</v>
      </c>
      <c r="I36" s="11">
        <f t="shared" si="5"/>
        <v>113.00562132203518</v>
      </c>
      <c r="J36" s="20">
        <v>0.18</v>
      </c>
    </row>
    <row r="37" spans="1:11" s="9" customFormat="1" ht="25.35" customHeight="1">
      <c r="A37" s="76">
        <v>54</v>
      </c>
      <c r="B37" s="76"/>
      <c r="C37" s="77" t="s">
        <v>211</v>
      </c>
      <c r="D37" s="76" t="s">
        <v>47</v>
      </c>
      <c r="E37" s="31">
        <v>7131220182</v>
      </c>
      <c r="F37" s="41">
        <v>52.817213869055998</v>
      </c>
      <c r="G37" s="12">
        <f t="shared" si="3"/>
        <v>50.302108446719998</v>
      </c>
      <c r="H37" s="11">
        <f t="shared" si="4"/>
        <v>9.0543795204095989</v>
      </c>
      <c r="I37" s="11">
        <f t="shared" si="5"/>
        <v>59.356487967129596</v>
      </c>
      <c r="J37" s="20">
        <v>0.18</v>
      </c>
    </row>
    <row r="38" spans="1:11" s="9" customFormat="1" ht="25.35" customHeight="1">
      <c r="A38" s="106">
        <v>55</v>
      </c>
      <c r="B38" s="13" t="s">
        <v>210</v>
      </c>
      <c r="C38" s="36" t="s">
        <v>209</v>
      </c>
      <c r="D38" s="13" t="s">
        <v>47</v>
      </c>
      <c r="E38" s="13">
        <v>7131280011</v>
      </c>
      <c r="F38" s="41">
        <v>6581.8374206054405</v>
      </c>
      <c r="G38" s="12">
        <f t="shared" si="3"/>
        <v>6268.4165910528</v>
      </c>
      <c r="H38" s="11">
        <f t="shared" si="4"/>
        <v>1128.3149863895039</v>
      </c>
      <c r="I38" s="11">
        <f t="shared" si="5"/>
        <v>7396.7315774423041</v>
      </c>
      <c r="J38" s="20">
        <v>0.18</v>
      </c>
    </row>
    <row r="39" spans="1:11" s="9" customFormat="1" ht="25.35" customHeight="1">
      <c r="A39" s="107"/>
      <c r="B39" s="13" t="s">
        <v>208</v>
      </c>
      <c r="C39" s="36" t="s">
        <v>207</v>
      </c>
      <c r="D39" s="13" t="s">
        <v>47</v>
      </c>
      <c r="E39" s="13">
        <v>7131280012</v>
      </c>
      <c r="F39" s="41">
        <v>658.18374206054398</v>
      </c>
      <c r="G39" s="12">
        <f t="shared" si="3"/>
        <v>626.84165910527997</v>
      </c>
      <c r="H39" s="11">
        <f t="shared" si="4"/>
        <v>112.83149863895039</v>
      </c>
      <c r="I39" s="11">
        <f t="shared" si="5"/>
        <v>739.67315774423037</v>
      </c>
      <c r="J39" s="20">
        <v>0.18</v>
      </c>
    </row>
    <row r="40" spans="1:11" s="9" customFormat="1" ht="25.35" customHeight="1">
      <c r="A40" s="107"/>
      <c r="B40" s="13" t="s">
        <v>206</v>
      </c>
      <c r="C40" s="36" t="s">
        <v>205</v>
      </c>
      <c r="D40" s="13" t="s">
        <v>47</v>
      </c>
      <c r="E40" s="13">
        <v>7131280013</v>
      </c>
      <c r="F40" s="41">
        <v>2751.5736994475519</v>
      </c>
      <c r="G40" s="12">
        <f t="shared" si="3"/>
        <v>2620.5463804262399</v>
      </c>
      <c r="H40" s="11">
        <f t="shared" si="4"/>
        <v>471.69834847672314</v>
      </c>
      <c r="I40" s="11">
        <f t="shared" si="5"/>
        <v>3092.2447289029633</v>
      </c>
      <c r="J40" s="20">
        <v>0.18</v>
      </c>
    </row>
    <row r="41" spans="1:11" s="9" customFormat="1" ht="25.35" customHeight="1">
      <c r="A41" s="107"/>
      <c r="B41" s="13" t="s">
        <v>204</v>
      </c>
      <c r="C41" s="36" t="s">
        <v>203</v>
      </c>
      <c r="D41" s="13" t="s">
        <v>47</v>
      </c>
      <c r="E41" s="13">
        <v>7131280014</v>
      </c>
      <c r="F41" s="41">
        <v>329.09187103027199</v>
      </c>
      <c r="G41" s="12">
        <f t="shared" si="3"/>
        <v>313.42082955263999</v>
      </c>
      <c r="H41" s="11">
        <f t="shared" si="4"/>
        <v>56.415749319475196</v>
      </c>
      <c r="I41" s="11">
        <f t="shared" si="5"/>
        <v>369.83657887211518</v>
      </c>
      <c r="J41" s="20">
        <v>0.18</v>
      </c>
    </row>
    <row r="42" spans="1:11" s="9" customFormat="1" ht="25.35" customHeight="1">
      <c r="A42" s="107"/>
      <c r="B42" s="13" t="s">
        <v>202</v>
      </c>
      <c r="C42" s="36" t="s">
        <v>201</v>
      </c>
      <c r="D42" s="13" t="s">
        <v>47</v>
      </c>
      <c r="E42" s="42"/>
      <c r="F42" s="41">
        <v>877.57832274739201</v>
      </c>
      <c r="G42" s="12">
        <f t="shared" si="3"/>
        <v>835.78887880703996</v>
      </c>
      <c r="H42" s="11">
        <f t="shared" si="4"/>
        <v>150.44199818526718</v>
      </c>
      <c r="I42" s="11">
        <f t="shared" si="5"/>
        <v>986.23087699230712</v>
      </c>
      <c r="J42" s="20">
        <v>0.18</v>
      </c>
    </row>
    <row r="43" spans="1:11" s="9" customFormat="1" ht="25.35" customHeight="1">
      <c r="A43" s="107"/>
      <c r="B43" s="13" t="s">
        <v>200</v>
      </c>
      <c r="C43" s="36" t="s">
        <v>199</v>
      </c>
      <c r="D43" s="13" t="s">
        <v>47</v>
      </c>
      <c r="E43" s="13">
        <v>7131280015</v>
      </c>
      <c r="F43" s="41">
        <v>1371.2161292927999</v>
      </c>
      <c r="G43" s="12">
        <f t="shared" si="3"/>
        <v>1305.9201231359998</v>
      </c>
      <c r="H43" s="11">
        <f t="shared" si="4"/>
        <v>235.06562216447995</v>
      </c>
      <c r="I43" s="11">
        <f t="shared" si="5"/>
        <v>1540.9857453004797</v>
      </c>
      <c r="J43" s="20">
        <v>0.18</v>
      </c>
    </row>
    <row r="44" spans="1:11" s="9" customFormat="1" ht="25.35" customHeight="1">
      <c r="A44" s="107"/>
      <c r="B44" s="13" t="s">
        <v>198</v>
      </c>
      <c r="C44" s="36" t="s">
        <v>197</v>
      </c>
      <c r="D44" s="13" t="s">
        <v>47</v>
      </c>
      <c r="E44" s="13">
        <v>7131280016</v>
      </c>
      <c r="F44" s="41">
        <v>3137.5456469521923</v>
      </c>
      <c r="G44" s="12">
        <f t="shared" si="3"/>
        <v>2988.1387113830401</v>
      </c>
      <c r="H44" s="11">
        <f t="shared" si="4"/>
        <v>537.86496804894716</v>
      </c>
      <c r="I44" s="11">
        <f t="shared" si="5"/>
        <v>3526.0036794319872</v>
      </c>
      <c r="J44" s="20">
        <v>0.18</v>
      </c>
    </row>
    <row r="45" spans="1:11" s="9" customFormat="1" ht="25.35" customHeight="1">
      <c r="A45" s="107"/>
      <c r="B45" s="13" t="s">
        <v>196</v>
      </c>
      <c r="C45" s="15" t="s">
        <v>195</v>
      </c>
      <c r="D45" s="13" t="s">
        <v>47</v>
      </c>
      <c r="E45" s="13">
        <v>7131280017</v>
      </c>
      <c r="F45" s="41">
        <v>3921.6781297774078</v>
      </c>
      <c r="G45" s="12">
        <f t="shared" si="3"/>
        <v>3734.9315521689596</v>
      </c>
      <c r="H45" s="11">
        <f t="shared" si="4"/>
        <v>672.28767939041268</v>
      </c>
      <c r="I45" s="11">
        <f t="shared" si="5"/>
        <v>4407.219231559372</v>
      </c>
      <c r="J45" s="20">
        <v>0.18</v>
      </c>
    </row>
    <row r="46" spans="1:11" s="9" customFormat="1" ht="25.35" customHeight="1">
      <c r="A46" s="108"/>
      <c r="B46" s="13" t="s">
        <v>15</v>
      </c>
      <c r="C46" s="15" t="s">
        <v>194</v>
      </c>
      <c r="D46" s="13" t="s">
        <v>47</v>
      </c>
      <c r="E46" s="56" t="s">
        <v>193</v>
      </c>
      <c r="F46" s="41">
        <v>1990.8026766028802</v>
      </c>
      <c r="G46" s="12">
        <f t="shared" si="3"/>
        <v>1896.0025491456001</v>
      </c>
      <c r="H46" s="11">
        <f t="shared" si="4"/>
        <v>341.28045884620803</v>
      </c>
      <c r="I46" s="11">
        <f t="shared" si="5"/>
        <v>2237.2830079918081</v>
      </c>
      <c r="J46" s="20">
        <v>0.18</v>
      </c>
    </row>
    <row r="47" spans="1:11" s="9" customFormat="1" ht="25.35" customHeight="1">
      <c r="A47" s="106">
        <v>56</v>
      </c>
      <c r="B47" s="67" t="s">
        <v>192</v>
      </c>
      <c r="C47" s="75" t="s">
        <v>191</v>
      </c>
      <c r="D47" s="13"/>
      <c r="E47" s="64"/>
      <c r="F47" s="73"/>
      <c r="G47" s="74"/>
      <c r="H47" s="73"/>
      <c r="I47" s="73"/>
      <c r="J47" s="73"/>
    </row>
    <row r="48" spans="1:11" s="9" customFormat="1" ht="67.5" customHeight="1">
      <c r="A48" s="107"/>
      <c r="B48" s="13" t="s">
        <v>15</v>
      </c>
      <c r="C48" s="71" t="s">
        <v>190</v>
      </c>
      <c r="D48" s="13" t="s">
        <v>47</v>
      </c>
      <c r="E48" s="64"/>
      <c r="F48" s="63">
        <v>220</v>
      </c>
      <c r="G48" s="12">
        <f>F48/1.05</f>
        <v>209.52380952380952</v>
      </c>
      <c r="H48" s="11">
        <f>G48*J48</f>
        <v>37.714285714285715</v>
      </c>
      <c r="I48" s="11">
        <f>SUM(G48:H48)</f>
        <v>247.23809523809524</v>
      </c>
      <c r="J48" s="20">
        <v>0.18</v>
      </c>
      <c r="K48" s="72" t="s">
        <v>132</v>
      </c>
    </row>
    <row r="49" spans="1:11" s="9" customFormat="1" ht="25.35" customHeight="1">
      <c r="A49" s="107"/>
      <c r="B49" s="13" t="s">
        <v>13</v>
      </c>
      <c r="C49" s="71" t="s">
        <v>189</v>
      </c>
      <c r="D49" s="13" t="s">
        <v>47</v>
      </c>
      <c r="E49" s="64">
        <v>7131210011</v>
      </c>
      <c r="F49" s="63">
        <v>65</v>
      </c>
      <c r="G49" s="12">
        <f>F49/1.05</f>
        <v>61.904761904761905</v>
      </c>
      <c r="H49" s="11">
        <f>G49*J49</f>
        <v>11.142857142857142</v>
      </c>
      <c r="I49" s="11">
        <f>SUM(G49:H49)</f>
        <v>73.047619047619051</v>
      </c>
      <c r="J49" s="20">
        <v>0.18</v>
      </c>
    </row>
    <row r="50" spans="1:11" s="9" customFormat="1" ht="25.35" customHeight="1">
      <c r="A50" s="107"/>
      <c r="B50" s="13" t="s">
        <v>21</v>
      </c>
      <c r="C50" s="71" t="s">
        <v>188</v>
      </c>
      <c r="D50" s="13" t="s">
        <v>47</v>
      </c>
      <c r="E50" s="64"/>
      <c r="F50" s="63">
        <v>300</v>
      </c>
      <c r="G50" s="12">
        <f>F50/1.05</f>
        <v>285.71428571428572</v>
      </c>
      <c r="H50" s="11">
        <f>G50*J50</f>
        <v>51.428571428571431</v>
      </c>
      <c r="I50" s="11">
        <f>SUM(G50:H50)</f>
        <v>337.14285714285717</v>
      </c>
      <c r="J50" s="20">
        <v>0.18</v>
      </c>
      <c r="K50" s="109" t="s">
        <v>132</v>
      </c>
    </row>
    <row r="51" spans="1:11" s="9" customFormat="1" ht="25.35" customHeight="1">
      <c r="A51" s="107"/>
      <c r="B51" s="13" t="s">
        <v>32</v>
      </c>
      <c r="C51" s="70" t="s">
        <v>187</v>
      </c>
      <c r="D51" s="69" t="s">
        <v>47</v>
      </c>
      <c r="E51" s="64"/>
      <c r="F51" s="68">
        <v>350</v>
      </c>
      <c r="G51" s="12">
        <f>F51/1.05</f>
        <v>333.33333333333331</v>
      </c>
      <c r="H51" s="11">
        <f>G51*J51</f>
        <v>59.999999999999993</v>
      </c>
      <c r="I51" s="11">
        <f>SUM(G51:H51)</f>
        <v>393.33333333333331</v>
      </c>
      <c r="J51" s="20">
        <v>0.18</v>
      </c>
      <c r="K51" s="109"/>
    </row>
    <row r="52" spans="1:11" s="9" customFormat="1" ht="25.35" customHeight="1">
      <c r="A52" s="107"/>
      <c r="B52" s="13" t="s">
        <v>51</v>
      </c>
      <c r="C52" s="36" t="s">
        <v>186</v>
      </c>
      <c r="D52" s="13" t="s">
        <v>47</v>
      </c>
      <c r="E52" s="64"/>
      <c r="F52" s="63">
        <v>360</v>
      </c>
      <c r="G52" s="12">
        <f>F52/1.05</f>
        <v>342.85714285714283</v>
      </c>
      <c r="H52" s="11">
        <f>G52*J52</f>
        <v>61.714285714285708</v>
      </c>
      <c r="I52" s="11">
        <f>SUM(G52:H52)</f>
        <v>404.57142857142856</v>
      </c>
      <c r="J52" s="20">
        <v>0.18</v>
      </c>
      <c r="K52" s="109"/>
    </row>
    <row r="53" spans="1:11" s="9" customFormat="1" ht="25.35" customHeight="1">
      <c r="A53" s="107"/>
      <c r="B53" s="67" t="s">
        <v>185</v>
      </c>
      <c r="C53" s="66" t="s">
        <v>184</v>
      </c>
      <c r="D53" s="13"/>
      <c r="E53" s="64"/>
      <c r="F53" s="63"/>
      <c r="G53" s="65"/>
      <c r="H53" s="63"/>
      <c r="I53" s="63"/>
      <c r="J53" s="20">
        <v>0.18</v>
      </c>
    </row>
    <row r="54" spans="1:11" s="9" customFormat="1" ht="25.35" customHeight="1">
      <c r="A54" s="107"/>
      <c r="B54" s="13" t="s">
        <v>15</v>
      </c>
      <c r="C54" s="36" t="s">
        <v>183</v>
      </c>
      <c r="D54" s="13" t="s">
        <v>77</v>
      </c>
      <c r="E54" s="64"/>
      <c r="F54" s="63">
        <v>3850</v>
      </c>
      <c r="G54" s="12">
        <f>F54/1.05</f>
        <v>3666.6666666666665</v>
      </c>
      <c r="H54" s="11">
        <f>G54*J54</f>
        <v>660</v>
      </c>
      <c r="I54" s="11">
        <f>SUM(G54:H54)</f>
        <v>4326.6666666666661</v>
      </c>
      <c r="J54" s="20">
        <v>0.18</v>
      </c>
      <c r="K54" s="109" t="s">
        <v>132</v>
      </c>
    </row>
    <row r="55" spans="1:11" s="9" customFormat="1" ht="25.35" customHeight="1">
      <c r="A55" s="107"/>
      <c r="B55" s="13" t="s">
        <v>13</v>
      </c>
      <c r="C55" s="36" t="s">
        <v>182</v>
      </c>
      <c r="D55" s="13" t="s">
        <v>77</v>
      </c>
      <c r="E55" s="64"/>
      <c r="F55" s="63">
        <v>4250</v>
      </c>
      <c r="G55" s="12">
        <f>F55/1.05</f>
        <v>4047.6190476190473</v>
      </c>
      <c r="H55" s="11">
        <f>G55*J55</f>
        <v>728.57142857142844</v>
      </c>
      <c r="I55" s="11">
        <f>SUM(G55:H55)</f>
        <v>4776.1904761904752</v>
      </c>
      <c r="J55" s="20">
        <v>0.18</v>
      </c>
      <c r="K55" s="109"/>
    </row>
    <row r="56" spans="1:11" s="9" customFormat="1" ht="25.35" customHeight="1">
      <c r="A56" s="107"/>
      <c r="B56" s="13" t="s">
        <v>21</v>
      </c>
      <c r="C56" s="36" t="s">
        <v>181</v>
      </c>
      <c r="D56" s="13" t="s">
        <v>77</v>
      </c>
      <c r="E56" s="64">
        <v>7131210023</v>
      </c>
      <c r="F56" s="63">
        <v>2920</v>
      </c>
      <c r="G56" s="12">
        <f>F56/1.05</f>
        <v>2780.9523809523807</v>
      </c>
      <c r="H56" s="11">
        <f>G56*J56</f>
        <v>500.5714285714285</v>
      </c>
      <c r="I56" s="11">
        <f>SUM(G56:H56)</f>
        <v>3281.5238095238092</v>
      </c>
      <c r="J56" s="20">
        <v>0.18</v>
      </c>
    </row>
    <row r="57" spans="1:11" s="9" customFormat="1" ht="25.35" customHeight="1">
      <c r="A57" s="107"/>
      <c r="B57" s="13" t="s">
        <v>32</v>
      </c>
      <c r="C57" s="36" t="s">
        <v>180</v>
      </c>
      <c r="D57" s="13" t="s">
        <v>77</v>
      </c>
      <c r="E57" s="64">
        <v>7131210024</v>
      </c>
      <c r="F57" s="63">
        <v>3540</v>
      </c>
      <c r="G57" s="12">
        <f>F57/1.05</f>
        <v>3371.4285714285711</v>
      </c>
      <c r="H57" s="11">
        <f>G57*J57</f>
        <v>606.85714285714278</v>
      </c>
      <c r="I57" s="11">
        <f>SUM(G57:H57)</f>
        <v>3978.2857142857138</v>
      </c>
      <c r="J57" s="20">
        <v>0.18</v>
      </c>
    </row>
    <row r="58" spans="1:11" s="9" customFormat="1" ht="25.35" customHeight="1">
      <c r="A58" s="108"/>
      <c r="B58" s="13" t="s">
        <v>51</v>
      </c>
      <c r="C58" s="36" t="s">
        <v>179</v>
      </c>
      <c r="D58" s="13" t="s">
        <v>77</v>
      </c>
      <c r="E58" s="64">
        <v>7131210025</v>
      </c>
      <c r="F58" s="63">
        <v>3970</v>
      </c>
      <c r="G58" s="12">
        <f>F58/1.05</f>
        <v>3780.9523809523807</v>
      </c>
      <c r="H58" s="11">
        <f>G58*J58</f>
        <v>680.57142857142856</v>
      </c>
      <c r="I58" s="11">
        <f>SUM(G58:H58)</f>
        <v>4461.5238095238092</v>
      </c>
      <c r="J58" s="20">
        <v>0.18</v>
      </c>
    </row>
    <row r="59" spans="1:11" s="9" customFormat="1" ht="25.35" customHeight="1">
      <c r="A59" s="111">
        <v>57</v>
      </c>
      <c r="B59" s="13"/>
      <c r="C59" s="29" t="s">
        <v>178</v>
      </c>
      <c r="D59" s="26"/>
      <c r="E59" s="28"/>
      <c r="F59" s="26"/>
      <c r="G59" s="27"/>
      <c r="H59" s="26"/>
      <c r="I59" s="26"/>
      <c r="J59" s="26"/>
    </row>
    <row r="60" spans="1:11" s="9" customFormat="1" ht="25.35" customHeight="1">
      <c r="A60" s="111"/>
      <c r="B60" s="13" t="s">
        <v>15</v>
      </c>
      <c r="C60" s="15" t="s">
        <v>177</v>
      </c>
      <c r="D60" s="13" t="s">
        <v>47</v>
      </c>
      <c r="E60" s="31">
        <v>7130830854</v>
      </c>
      <c r="F60" s="21">
        <v>25.106933344149997</v>
      </c>
      <c r="G60" s="12">
        <f>F60/1.05</f>
        <v>23.911365089666663</v>
      </c>
      <c r="H60" s="11">
        <f>G60*J60</f>
        <v>4.3040457161399992</v>
      </c>
      <c r="I60" s="11">
        <f>SUM(G60:H60)</f>
        <v>28.215410805806663</v>
      </c>
      <c r="J60" s="20">
        <v>0.18</v>
      </c>
    </row>
    <row r="61" spans="1:11" s="9" customFormat="1" ht="25.35" customHeight="1">
      <c r="A61" s="111"/>
      <c r="B61" s="13" t="s">
        <v>13</v>
      </c>
      <c r="C61" s="15" t="s">
        <v>175</v>
      </c>
      <c r="D61" s="13" t="s">
        <v>47</v>
      </c>
      <c r="E61" s="13">
        <v>7130830050</v>
      </c>
      <c r="F61" s="21">
        <v>31.132597346745996</v>
      </c>
      <c r="G61" s="12">
        <f>F61/1.05</f>
        <v>29.650092711186662</v>
      </c>
      <c r="H61" s="11">
        <f>G61*J61</f>
        <v>5.3370166880135992</v>
      </c>
      <c r="I61" s="11">
        <f>SUM(G61:H61)</f>
        <v>34.987109399200264</v>
      </c>
      <c r="J61" s="20">
        <v>0.18</v>
      </c>
    </row>
    <row r="62" spans="1:11" s="9" customFormat="1" ht="25.35" customHeight="1">
      <c r="A62" s="111"/>
      <c r="B62" s="13" t="s">
        <v>21</v>
      </c>
      <c r="C62" s="52" t="s">
        <v>174</v>
      </c>
      <c r="D62" s="13" t="s">
        <v>47</v>
      </c>
      <c r="E62" s="13">
        <v>7130830051</v>
      </c>
      <c r="F62" s="21">
        <v>121.51755738568599</v>
      </c>
      <c r="G62" s="12">
        <f>F62/1.05</f>
        <v>115.73100703398666</v>
      </c>
      <c r="H62" s="11">
        <f>G62*J62</f>
        <v>20.831581266117599</v>
      </c>
      <c r="I62" s="11">
        <f>SUM(G62:H62)</f>
        <v>136.56258830010427</v>
      </c>
      <c r="J62" s="20">
        <v>0.18</v>
      </c>
    </row>
    <row r="63" spans="1:11" s="9" customFormat="1" ht="25.35" customHeight="1">
      <c r="A63" s="111"/>
      <c r="B63" s="13" t="s">
        <v>32</v>
      </c>
      <c r="C63" s="15" t="s">
        <v>173</v>
      </c>
      <c r="D63" s="13" t="s">
        <v>47</v>
      </c>
      <c r="E63" s="13">
        <v>7130830971</v>
      </c>
      <c r="F63" s="21">
        <v>187.79986141424197</v>
      </c>
      <c r="G63" s="12">
        <f>F63/1.05</f>
        <v>178.85701087070663</v>
      </c>
      <c r="H63" s="11">
        <f>G63*J63</f>
        <v>32.194261956727189</v>
      </c>
      <c r="I63" s="11">
        <f>SUM(G63:H63)</f>
        <v>211.05127282743382</v>
      </c>
      <c r="J63" s="20">
        <v>0.18</v>
      </c>
    </row>
    <row r="64" spans="1:11" s="9" customFormat="1" ht="25.35" customHeight="1">
      <c r="A64" s="111">
        <v>58</v>
      </c>
      <c r="B64" s="13"/>
      <c r="C64" s="29" t="s">
        <v>176</v>
      </c>
      <c r="D64" s="26"/>
      <c r="E64" s="28"/>
      <c r="F64" s="26"/>
      <c r="G64" s="27"/>
      <c r="H64" s="26"/>
      <c r="I64" s="26"/>
      <c r="J64" s="26"/>
    </row>
    <row r="65" spans="1:10" s="9" customFormat="1" ht="25.35" customHeight="1">
      <c r="A65" s="111"/>
      <c r="B65" s="13" t="s">
        <v>15</v>
      </c>
      <c r="C65" s="15" t="s">
        <v>175</v>
      </c>
      <c r="D65" s="13" t="s">
        <v>47</v>
      </c>
      <c r="E65" s="31">
        <v>7130830586</v>
      </c>
      <c r="F65" s="21">
        <v>183.78275207917798</v>
      </c>
      <c r="G65" s="12">
        <f>F65/1.05</f>
        <v>175.03119245635997</v>
      </c>
      <c r="H65" s="11">
        <f>G65*J65</f>
        <v>31.505614642144796</v>
      </c>
      <c r="I65" s="11">
        <f>SUM(G65:H65)</f>
        <v>206.53680709850477</v>
      </c>
      <c r="J65" s="20">
        <v>0.18</v>
      </c>
    </row>
    <row r="66" spans="1:10" s="9" customFormat="1" ht="25.35" customHeight="1">
      <c r="A66" s="111"/>
      <c r="B66" s="13" t="s">
        <v>13</v>
      </c>
      <c r="C66" s="15" t="s">
        <v>174</v>
      </c>
      <c r="D66" s="13" t="s">
        <v>47</v>
      </c>
      <c r="E66" s="31">
        <v>7130830585</v>
      </c>
      <c r="F66" s="21">
        <v>229.97950943241401</v>
      </c>
      <c r="G66" s="12">
        <f>F66/1.05</f>
        <v>219.02810422134667</v>
      </c>
      <c r="H66" s="11">
        <f>G66*J66</f>
        <v>39.4250587598424</v>
      </c>
      <c r="I66" s="11">
        <f>SUM(G66:H66)</f>
        <v>258.45316298118905</v>
      </c>
      <c r="J66" s="20">
        <v>0.18</v>
      </c>
    </row>
    <row r="67" spans="1:10" s="9" customFormat="1" ht="25.35" customHeight="1">
      <c r="A67" s="111"/>
      <c r="B67" s="13" t="s">
        <v>21</v>
      </c>
      <c r="C67" s="15" t="s">
        <v>173</v>
      </c>
      <c r="D67" s="13" t="s">
        <v>47</v>
      </c>
      <c r="E67" s="13">
        <v>7130830586</v>
      </c>
      <c r="F67" s="21">
        <v>269.14632544928799</v>
      </c>
      <c r="G67" s="12">
        <f>F67/1.05</f>
        <v>256.32983376122667</v>
      </c>
      <c r="H67" s="11">
        <f>G67*J67</f>
        <v>46.1393700770208</v>
      </c>
      <c r="I67" s="11">
        <f>SUM(G67:H67)</f>
        <v>302.46920383824749</v>
      </c>
      <c r="J67" s="20">
        <v>0.18</v>
      </c>
    </row>
    <row r="68" spans="1:10" s="9" customFormat="1" ht="25.35" customHeight="1">
      <c r="A68" s="106">
        <v>59</v>
      </c>
      <c r="B68" s="13"/>
      <c r="C68" s="61" t="s">
        <v>172</v>
      </c>
      <c r="D68" s="37"/>
      <c r="E68" s="31"/>
      <c r="F68" s="59"/>
      <c r="G68" s="60"/>
      <c r="H68" s="59"/>
      <c r="I68" s="59"/>
      <c r="J68" s="59"/>
    </row>
    <row r="69" spans="1:10" s="9" customFormat="1" ht="25.35" customHeight="1">
      <c r="A69" s="107"/>
      <c r="B69" s="13" t="s">
        <v>15</v>
      </c>
      <c r="C69" s="15" t="s">
        <v>171</v>
      </c>
      <c r="D69" s="13" t="s">
        <v>47</v>
      </c>
      <c r="E69" s="31">
        <v>7130830052</v>
      </c>
      <c r="F69" s="21">
        <v>546.67350886399993</v>
      </c>
      <c r="G69" s="12">
        <f t="shared" ref="G69:G75" si="6">F69/1.05</f>
        <v>520.64143701333319</v>
      </c>
      <c r="H69" s="11">
        <f t="shared" ref="H69:H75" si="7">G69*J69</f>
        <v>93.715458662399968</v>
      </c>
      <c r="I69" s="11">
        <f t="shared" ref="I69:I75" si="8">SUM(G69:H69)</f>
        <v>614.3568956757332</v>
      </c>
      <c r="J69" s="20">
        <v>0.18</v>
      </c>
    </row>
    <row r="70" spans="1:10" s="9" customFormat="1" ht="25.35" customHeight="1">
      <c r="A70" s="107"/>
      <c r="B70" s="13" t="s">
        <v>13</v>
      </c>
      <c r="C70" s="15" t="s">
        <v>170</v>
      </c>
      <c r="D70" s="13" t="s">
        <v>47</v>
      </c>
      <c r="E70" s="31">
        <v>7130830054</v>
      </c>
      <c r="F70" s="21">
        <v>319.24878740299994</v>
      </c>
      <c r="G70" s="12">
        <f t="shared" si="6"/>
        <v>304.04646419333324</v>
      </c>
      <c r="H70" s="11">
        <f t="shared" si="7"/>
        <v>54.728363554799984</v>
      </c>
      <c r="I70" s="11">
        <f t="shared" si="8"/>
        <v>358.77482774813325</v>
      </c>
      <c r="J70" s="20">
        <v>0.18</v>
      </c>
    </row>
    <row r="71" spans="1:10" s="9" customFormat="1" ht="25.35" customHeight="1">
      <c r="A71" s="107"/>
      <c r="B71" s="13" t="s">
        <v>21</v>
      </c>
      <c r="C71" s="15" t="s">
        <v>169</v>
      </c>
      <c r="D71" s="13" t="s">
        <v>47</v>
      </c>
      <c r="E71" s="31">
        <v>7130830056</v>
      </c>
      <c r="F71" s="21">
        <v>319.24878740299994</v>
      </c>
      <c r="G71" s="12">
        <f t="shared" si="6"/>
        <v>304.04646419333324</v>
      </c>
      <c r="H71" s="11">
        <f t="shared" si="7"/>
        <v>54.728363554799984</v>
      </c>
      <c r="I71" s="11">
        <f t="shared" si="8"/>
        <v>358.77482774813325</v>
      </c>
      <c r="J71" s="20">
        <v>0.18</v>
      </c>
    </row>
    <row r="72" spans="1:10" s="9" customFormat="1" ht="25.35" customHeight="1">
      <c r="A72" s="107"/>
      <c r="B72" s="13" t="s">
        <v>32</v>
      </c>
      <c r="C72" s="15" t="s">
        <v>168</v>
      </c>
      <c r="D72" s="13" t="s">
        <v>47</v>
      </c>
      <c r="E72" s="31">
        <v>7130830058</v>
      </c>
      <c r="F72" s="21">
        <v>162.29369794399997</v>
      </c>
      <c r="G72" s="12">
        <f t="shared" si="6"/>
        <v>154.5654266133333</v>
      </c>
      <c r="H72" s="11">
        <f t="shared" si="7"/>
        <v>27.821776790399994</v>
      </c>
      <c r="I72" s="11">
        <f t="shared" si="8"/>
        <v>182.38720340373328</v>
      </c>
      <c r="J72" s="20">
        <v>0.18</v>
      </c>
    </row>
    <row r="73" spans="1:10" s="9" customFormat="1" ht="25.35" customHeight="1">
      <c r="A73" s="108"/>
      <c r="B73" s="13" t="s">
        <v>51</v>
      </c>
      <c r="C73" s="15" t="s">
        <v>167</v>
      </c>
      <c r="D73" s="13" t="s">
        <v>47</v>
      </c>
      <c r="E73" s="31">
        <v>7130830603</v>
      </c>
      <c r="F73" s="21">
        <v>238.10193843099998</v>
      </c>
      <c r="G73" s="12">
        <f t="shared" si="6"/>
        <v>226.76375088666663</v>
      </c>
      <c r="H73" s="11">
        <f t="shared" si="7"/>
        <v>40.817475159599994</v>
      </c>
      <c r="I73" s="11">
        <f t="shared" si="8"/>
        <v>267.58122604626664</v>
      </c>
      <c r="J73" s="20">
        <v>0.18</v>
      </c>
    </row>
    <row r="74" spans="1:10" s="9" customFormat="1" ht="25.35" customHeight="1">
      <c r="A74" s="13">
        <v>60</v>
      </c>
      <c r="B74" s="37"/>
      <c r="C74" s="15" t="s">
        <v>166</v>
      </c>
      <c r="D74" s="13" t="s">
        <v>68</v>
      </c>
      <c r="E74" s="31">
        <v>7130830006</v>
      </c>
      <c r="F74" s="21">
        <v>133.90804457871798</v>
      </c>
      <c r="G74" s="12">
        <f t="shared" si="6"/>
        <v>127.53147102735045</v>
      </c>
      <c r="H74" s="11">
        <f t="shared" si="7"/>
        <v>22.95566478492308</v>
      </c>
      <c r="I74" s="11">
        <f t="shared" si="8"/>
        <v>150.48713581227352</v>
      </c>
      <c r="J74" s="20">
        <v>0.18</v>
      </c>
    </row>
    <row r="75" spans="1:10" s="9" customFormat="1" ht="25.35" customHeight="1">
      <c r="A75" s="13">
        <v>61</v>
      </c>
      <c r="B75" s="37"/>
      <c r="C75" s="15" t="s">
        <v>165</v>
      </c>
      <c r="D75" s="13" t="s">
        <v>47</v>
      </c>
      <c r="E75" s="31">
        <v>7130820201</v>
      </c>
      <c r="F75" s="21">
        <v>30.665964407339999</v>
      </c>
      <c r="G75" s="12">
        <f t="shared" si="6"/>
        <v>29.205680387942856</v>
      </c>
      <c r="H75" s="11">
        <f t="shared" si="7"/>
        <v>5.2570224698297139</v>
      </c>
      <c r="I75" s="11">
        <f t="shared" si="8"/>
        <v>34.46270285777257</v>
      </c>
      <c r="J75" s="20">
        <v>0.18</v>
      </c>
    </row>
    <row r="76" spans="1:10" s="9" customFormat="1" ht="45" customHeight="1">
      <c r="A76" s="106">
        <v>94</v>
      </c>
      <c r="C76" s="29" t="s">
        <v>164</v>
      </c>
      <c r="D76" s="32"/>
      <c r="E76" s="34"/>
      <c r="F76" s="32"/>
      <c r="G76" s="33"/>
      <c r="H76" s="32"/>
      <c r="I76" s="32"/>
      <c r="J76" s="32"/>
    </row>
    <row r="77" spans="1:10" s="58" customFormat="1" ht="25.35" customHeight="1">
      <c r="A77" s="107"/>
      <c r="B77" s="22" t="s">
        <v>15</v>
      </c>
      <c r="C77" s="23" t="s">
        <v>163</v>
      </c>
      <c r="D77" s="22" t="s">
        <v>47</v>
      </c>
      <c r="E77" s="22">
        <v>7130800068</v>
      </c>
      <c r="F77" s="21">
        <v>10452.042542093137</v>
      </c>
      <c r="G77" s="12">
        <f>F77/1.05</f>
        <v>9954.3262305648914</v>
      </c>
      <c r="H77" s="11">
        <f>G77*J77</f>
        <v>1791.7787215016804</v>
      </c>
      <c r="I77" s="11">
        <f>SUM(G77:H77)</f>
        <v>11746.104952066571</v>
      </c>
      <c r="J77" s="20">
        <v>0.18</v>
      </c>
    </row>
    <row r="78" spans="1:10" s="58" customFormat="1" ht="25.35" customHeight="1">
      <c r="A78" s="107"/>
      <c r="B78" s="22" t="s">
        <v>13</v>
      </c>
      <c r="C78" s="23" t="s">
        <v>162</v>
      </c>
      <c r="D78" s="22" t="s">
        <v>47</v>
      </c>
      <c r="E78" s="22">
        <v>7130800014</v>
      </c>
      <c r="F78" s="21">
        <v>6237.746515599024</v>
      </c>
      <c r="G78" s="12">
        <f>F78/1.05</f>
        <v>5940.7109672371653</v>
      </c>
      <c r="H78" s="11">
        <f>G78*J78</f>
        <v>1069.3279741026897</v>
      </c>
      <c r="I78" s="11">
        <f>SUM(G78:H78)</f>
        <v>7010.0389413398552</v>
      </c>
      <c r="J78" s="20">
        <v>0.18</v>
      </c>
    </row>
    <row r="79" spans="1:10" s="9" customFormat="1" ht="25.35" customHeight="1">
      <c r="A79" s="13">
        <v>96</v>
      </c>
      <c r="B79" s="13"/>
      <c r="C79" s="23" t="s">
        <v>161</v>
      </c>
      <c r="D79" s="13" t="s">
        <v>47</v>
      </c>
      <c r="E79" s="13">
        <v>7132459005</v>
      </c>
      <c r="F79" s="21">
        <v>5.2115</v>
      </c>
      <c r="G79" s="12">
        <f>F79/1.05</f>
        <v>4.9633333333333329</v>
      </c>
      <c r="H79" s="11">
        <f>G79*J79</f>
        <v>0.89339999999999986</v>
      </c>
      <c r="I79" s="11">
        <f>SUM(G79:H79)</f>
        <v>5.8567333333333327</v>
      </c>
      <c r="J79" s="20">
        <v>0.18</v>
      </c>
    </row>
    <row r="80" spans="1:10" s="9" customFormat="1" ht="25.35" customHeight="1">
      <c r="A80" s="22">
        <v>97</v>
      </c>
      <c r="B80" s="37"/>
      <c r="C80" s="23" t="s">
        <v>160</v>
      </c>
      <c r="D80" s="43" t="s">
        <v>62</v>
      </c>
      <c r="E80" s="13">
        <v>7132444005</v>
      </c>
      <c r="F80" s="22">
        <v>8</v>
      </c>
      <c r="G80" s="12">
        <f>F80/1.05</f>
        <v>7.6190476190476186</v>
      </c>
      <c r="H80" s="11">
        <f>G80*J80</f>
        <v>1.3714285714285712</v>
      </c>
      <c r="I80" s="11">
        <f>SUM(G80:H80)</f>
        <v>8.9904761904761905</v>
      </c>
      <c r="J80" s="20">
        <v>0.18</v>
      </c>
    </row>
    <row r="81" spans="1:10" s="9" customFormat="1" ht="25.35" customHeight="1">
      <c r="A81" s="106">
        <v>99</v>
      </c>
      <c r="B81" s="22"/>
      <c r="C81" s="29" t="s">
        <v>159</v>
      </c>
      <c r="D81" s="26"/>
      <c r="E81" s="28"/>
      <c r="F81" s="26"/>
      <c r="G81" s="27"/>
      <c r="H81" s="26"/>
      <c r="I81" s="26"/>
      <c r="J81" s="26"/>
    </row>
    <row r="82" spans="1:10" s="9" customFormat="1" ht="25.35" customHeight="1">
      <c r="A82" s="107"/>
      <c r="B82" s="22"/>
      <c r="C82" s="23" t="s">
        <v>158</v>
      </c>
      <c r="D82" s="22" t="s">
        <v>77</v>
      </c>
      <c r="E82" s="22">
        <v>7130890008</v>
      </c>
      <c r="F82" s="41">
        <v>51</v>
      </c>
      <c r="G82" s="12">
        <f>F82/1.05</f>
        <v>48.571428571428569</v>
      </c>
      <c r="H82" s="11">
        <f>G82*J82</f>
        <v>8.742857142857142</v>
      </c>
      <c r="I82" s="11">
        <f>SUM(G82:H82)</f>
        <v>57.31428571428571</v>
      </c>
      <c r="J82" s="20">
        <v>0.18</v>
      </c>
    </row>
    <row r="83" spans="1:10" s="9" customFormat="1" ht="25.35" customHeight="1">
      <c r="A83" s="106">
        <v>102</v>
      </c>
      <c r="B83" s="22"/>
      <c r="C83" s="29" t="s">
        <v>157</v>
      </c>
      <c r="D83" s="26"/>
      <c r="E83" s="28"/>
      <c r="F83" s="26"/>
      <c r="G83" s="27"/>
      <c r="H83" s="26"/>
      <c r="I83" s="26"/>
      <c r="J83" s="26"/>
    </row>
    <row r="84" spans="1:10" s="9" customFormat="1" ht="25.35" customHeight="1">
      <c r="A84" s="107"/>
      <c r="B84" s="22">
        <v>1</v>
      </c>
      <c r="C84" s="49" t="s">
        <v>156</v>
      </c>
      <c r="D84" s="22" t="s">
        <v>77</v>
      </c>
      <c r="E84" s="22">
        <v>7131387501</v>
      </c>
      <c r="F84" s="21">
        <v>216</v>
      </c>
      <c r="G84" s="12">
        <f t="shared" ref="G84:G115" si="9">F84/1.05</f>
        <v>205.71428571428569</v>
      </c>
      <c r="H84" s="11">
        <f t="shared" ref="H84:H114" si="10">G84*J84</f>
        <v>37.028571428571425</v>
      </c>
      <c r="I84" s="11">
        <f t="shared" ref="I84:I114" si="11">SUM(G84:H84)</f>
        <v>242.74285714285713</v>
      </c>
      <c r="J84" s="20">
        <v>0.18</v>
      </c>
    </row>
    <row r="85" spans="1:10" s="9" customFormat="1" ht="25.35" customHeight="1">
      <c r="A85" s="107"/>
      <c r="B85" s="22">
        <v>2</v>
      </c>
      <c r="C85" s="49" t="s">
        <v>155</v>
      </c>
      <c r="D85" s="22" t="s">
        <v>77</v>
      </c>
      <c r="E85" s="56">
        <v>7131320009</v>
      </c>
      <c r="F85" s="21">
        <v>2700</v>
      </c>
      <c r="G85" s="12">
        <f t="shared" si="9"/>
        <v>2571.4285714285711</v>
      </c>
      <c r="H85" s="11">
        <f t="shared" si="10"/>
        <v>462.85714285714278</v>
      </c>
      <c r="I85" s="11">
        <f t="shared" si="11"/>
        <v>3034.2857142857138</v>
      </c>
      <c r="J85" s="20">
        <v>0.18</v>
      </c>
    </row>
    <row r="86" spans="1:10" s="9" customFormat="1" ht="25.35" customHeight="1">
      <c r="A86" s="107"/>
      <c r="B86" s="22">
        <v>3</v>
      </c>
      <c r="C86" s="49" t="s">
        <v>154</v>
      </c>
      <c r="D86" s="22" t="s">
        <v>153</v>
      </c>
      <c r="E86" s="56">
        <v>7132411894</v>
      </c>
      <c r="F86" s="21">
        <v>479.30246571635996</v>
      </c>
      <c r="G86" s="12">
        <f t="shared" si="9"/>
        <v>456.47853877748565</v>
      </c>
      <c r="H86" s="11">
        <f t="shared" si="10"/>
        <v>82.16613697994741</v>
      </c>
      <c r="I86" s="11">
        <f t="shared" si="11"/>
        <v>538.64467575743311</v>
      </c>
      <c r="J86" s="20">
        <v>0.18</v>
      </c>
    </row>
    <row r="87" spans="1:10" s="9" customFormat="1" ht="25.35" customHeight="1">
      <c r="A87" s="107"/>
      <c r="B87" s="22">
        <v>4</v>
      </c>
      <c r="C87" s="49" t="s">
        <v>152</v>
      </c>
      <c r="D87" s="22" t="s">
        <v>77</v>
      </c>
      <c r="E87" s="22">
        <v>7131387502</v>
      </c>
      <c r="F87" s="21">
        <v>427.34300000000002</v>
      </c>
      <c r="G87" s="12">
        <f t="shared" si="9"/>
        <v>406.99333333333334</v>
      </c>
      <c r="H87" s="11">
        <f t="shared" si="10"/>
        <v>73.258799999999994</v>
      </c>
      <c r="I87" s="11">
        <f t="shared" si="11"/>
        <v>480.25213333333335</v>
      </c>
      <c r="J87" s="20">
        <v>0.18</v>
      </c>
    </row>
    <row r="88" spans="1:10" s="9" customFormat="1" ht="25.35" customHeight="1">
      <c r="A88" s="107"/>
      <c r="B88" s="22">
        <v>5</v>
      </c>
      <c r="C88" s="49" t="s">
        <v>151</v>
      </c>
      <c r="D88" s="22" t="s">
        <v>77</v>
      </c>
      <c r="E88" s="22">
        <v>7132014014</v>
      </c>
      <c r="F88" s="21">
        <v>2700</v>
      </c>
      <c r="G88" s="12">
        <f t="shared" si="9"/>
        <v>2571.4285714285711</v>
      </c>
      <c r="H88" s="11">
        <f t="shared" si="10"/>
        <v>462.85714285714278</v>
      </c>
      <c r="I88" s="11">
        <f t="shared" si="11"/>
        <v>3034.2857142857138</v>
      </c>
      <c r="J88" s="20">
        <v>0.18</v>
      </c>
    </row>
    <row r="89" spans="1:10" s="9" customFormat="1" ht="25.35" customHeight="1">
      <c r="A89" s="107"/>
      <c r="B89" s="22">
        <v>6</v>
      </c>
      <c r="C89" s="49" t="s">
        <v>150</v>
      </c>
      <c r="D89" s="22" t="s">
        <v>77</v>
      </c>
      <c r="E89" s="22">
        <v>7131324780</v>
      </c>
      <c r="F89" s="21">
        <v>3240</v>
      </c>
      <c r="G89" s="12">
        <f t="shared" si="9"/>
        <v>3085.7142857142858</v>
      </c>
      <c r="H89" s="11">
        <f t="shared" si="10"/>
        <v>555.42857142857144</v>
      </c>
      <c r="I89" s="11">
        <f t="shared" si="11"/>
        <v>3641.1428571428573</v>
      </c>
      <c r="J89" s="20">
        <v>0.18</v>
      </c>
    </row>
    <row r="90" spans="1:10" s="9" customFormat="1" ht="25.35" customHeight="1">
      <c r="A90" s="107"/>
      <c r="B90" s="22">
        <v>7</v>
      </c>
      <c r="C90" s="49" t="s">
        <v>149</v>
      </c>
      <c r="D90" s="22" t="s">
        <v>77</v>
      </c>
      <c r="E90" s="56">
        <v>7131324806</v>
      </c>
      <c r="F90" s="21">
        <v>4883.1755000000003</v>
      </c>
      <c r="G90" s="12">
        <f t="shared" si="9"/>
        <v>4650.6433333333334</v>
      </c>
      <c r="H90" s="11">
        <f t="shared" si="10"/>
        <v>837.11580000000004</v>
      </c>
      <c r="I90" s="11">
        <f t="shared" si="11"/>
        <v>5487.759133333333</v>
      </c>
      <c r="J90" s="20">
        <v>0.18</v>
      </c>
    </row>
    <row r="91" spans="1:10" s="9" customFormat="1" ht="25.35" customHeight="1">
      <c r="A91" s="107"/>
      <c r="B91" s="22">
        <v>8</v>
      </c>
      <c r="C91" s="49" t="s">
        <v>148</v>
      </c>
      <c r="D91" s="22" t="s">
        <v>68</v>
      </c>
      <c r="E91" s="22">
        <v>7132438002</v>
      </c>
      <c r="F91" s="21">
        <v>162.59880000000001</v>
      </c>
      <c r="G91" s="12">
        <f t="shared" si="9"/>
        <v>154.85599999999999</v>
      </c>
      <c r="H91" s="11">
        <f t="shared" si="10"/>
        <v>27.874079999999999</v>
      </c>
      <c r="I91" s="11">
        <f t="shared" si="11"/>
        <v>182.73007999999999</v>
      </c>
      <c r="J91" s="20">
        <v>0.18</v>
      </c>
    </row>
    <row r="92" spans="1:10" s="9" customFormat="1" ht="27.75" customHeight="1">
      <c r="A92" s="107"/>
      <c r="B92" s="22">
        <v>9</v>
      </c>
      <c r="C92" s="49" t="s">
        <v>147</v>
      </c>
      <c r="D92" s="22" t="s">
        <v>114</v>
      </c>
      <c r="E92" s="22">
        <v>7132444007</v>
      </c>
      <c r="F92" s="21">
        <v>892.68479999999988</v>
      </c>
      <c r="G92" s="12">
        <f t="shared" si="9"/>
        <v>850.17599999999982</v>
      </c>
      <c r="H92" s="11">
        <f t="shared" si="10"/>
        <v>153.03167999999997</v>
      </c>
      <c r="I92" s="11">
        <f t="shared" si="11"/>
        <v>1003.2076799999998</v>
      </c>
      <c r="J92" s="20">
        <v>0.18</v>
      </c>
    </row>
    <row r="93" spans="1:10" s="9" customFormat="1" ht="25.35" customHeight="1">
      <c r="A93" s="107"/>
      <c r="B93" s="22">
        <v>10</v>
      </c>
      <c r="C93" s="49" t="s">
        <v>146</v>
      </c>
      <c r="D93" s="22" t="s">
        <v>77</v>
      </c>
      <c r="E93" s="22">
        <v>7131210001</v>
      </c>
      <c r="F93" s="21">
        <v>106.36040000000001</v>
      </c>
      <c r="G93" s="12">
        <f t="shared" si="9"/>
        <v>101.29561904761906</v>
      </c>
      <c r="H93" s="11">
        <f t="shared" si="10"/>
        <v>18.23321142857143</v>
      </c>
      <c r="I93" s="11">
        <f t="shared" si="11"/>
        <v>119.52883047619048</v>
      </c>
      <c r="J93" s="20">
        <v>0.18</v>
      </c>
    </row>
    <row r="94" spans="1:10" s="9" customFormat="1" ht="37.5" customHeight="1">
      <c r="A94" s="107"/>
      <c r="B94" s="22">
        <v>11</v>
      </c>
      <c r="C94" s="49" t="s">
        <v>145</v>
      </c>
      <c r="D94" s="22" t="s">
        <v>114</v>
      </c>
      <c r="E94" s="22">
        <v>7132074032</v>
      </c>
      <c r="F94" s="21">
        <v>1430.0355999999999</v>
      </c>
      <c r="G94" s="12">
        <f t="shared" si="9"/>
        <v>1361.9386666666664</v>
      </c>
      <c r="H94" s="11">
        <f t="shared" si="10"/>
        <v>245.14895999999996</v>
      </c>
      <c r="I94" s="11">
        <f t="shared" si="11"/>
        <v>1607.0876266666664</v>
      </c>
      <c r="J94" s="20">
        <v>0.18</v>
      </c>
    </row>
    <row r="95" spans="1:10" s="9" customFormat="1" ht="25.35" customHeight="1">
      <c r="A95" s="107"/>
      <c r="B95" s="22">
        <v>12</v>
      </c>
      <c r="C95" s="49" t="s">
        <v>144</v>
      </c>
      <c r="D95" s="22" t="s">
        <v>114</v>
      </c>
      <c r="E95" s="22">
        <v>7132074033</v>
      </c>
      <c r="F95" s="21">
        <v>590.98410000000001</v>
      </c>
      <c r="G95" s="12">
        <f t="shared" si="9"/>
        <v>562.84199999999998</v>
      </c>
      <c r="H95" s="11">
        <f t="shared" si="10"/>
        <v>101.31156</v>
      </c>
      <c r="I95" s="11">
        <f t="shared" si="11"/>
        <v>664.15355999999997</v>
      </c>
      <c r="J95" s="20">
        <v>0.18</v>
      </c>
    </row>
    <row r="96" spans="1:10" s="58" customFormat="1" ht="25.35" customHeight="1">
      <c r="A96" s="107"/>
      <c r="B96" s="22">
        <v>13</v>
      </c>
      <c r="C96" s="49" t="s">
        <v>143</v>
      </c>
      <c r="D96" s="22" t="s">
        <v>77</v>
      </c>
      <c r="E96" s="22">
        <v>7132088614</v>
      </c>
      <c r="F96" s="21">
        <v>1086</v>
      </c>
      <c r="G96" s="12">
        <f t="shared" si="9"/>
        <v>1034.2857142857142</v>
      </c>
      <c r="H96" s="11">
        <f t="shared" si="10"/>
        <v>186.17142857142855</v>
      </c>
      <c r="I96" s="11">
        <f t="shared" si="11"/>
        <v>1220.4571428571428</v>
      </c>
      <c r="J96" s="20">
        <v>0.18</v>
      </c>
    </row>
    <row r="97" spans="1:11" s="58" customFormat="1" ht="25.35" customHeight="1">
      <c r="A97" s="107"/>
      <c r="B97" s="22">
        <v>14</v>
      </c>
      <c r="C97" s="49" t="s">
        <v>142</v>
      </c>
      <c r="D97" s="22" t="s">
        <v>77</v>
      </c>
      <c r="E97" s="22">
        <v>7132088615</v>
      </c>
      <c r="F97" s="21">
        <v>596</v>
      </c>
      <c r="G97" s="12">
        <f t="shared" si="9"/>
        <v>567.61904761904759</v>
      </c>
      <c r="H97" s="11">
        <f t="shared" si="10"/>
        <v>102.17142857142856</v>
      </c>
      <c r="I97" s="11">
        <f t="shared" si="11"/>
        <v>669.79047619047617</v>
      </c>
      <c r="J97" s="20">
        <v>0.18</v>
      </c>
    </row>
    <row r="98" spans="1:11" s="9" customFormat="1" ht="40.5" customHeight="1">
      <c r="A98" s="107"/>
      <c r="B98" s="22">
        <v>15</v>
      </c>
      <c r="C98" s="49" t="s">
        <v>141</v>
      </c>
      <c r="D98" s="22" t="s">
        <v>114</v>
      </c>
      <c r="E98" s="22">
        <v>7132074034</v>
      </c>
      <c r="F98" s="21">
        <v>676.45270000000005</v>
      </c>
      <c r="G98" s="12">
        <f t="shared" si="9"/>
        <v>644.2406666666667</v>
      </c>
      <c r="H98" s="11">
        <f t="shared" si="10"/>
        <v>115.96332</v>
      </c>
      <c r="I98" s="11">
        <f t="shared" si="11"/>
        <v>760.20398666666665</v>
      </c>
      <c r="J98" s="20">
        <v>0.18</v>
      </c>
    </row>
    <row r="99" spans="1:11" s="9" customFormat="1" ht="25.35" customHeight="1">
      <c r="A99" s="107"/>
      <c r="B99" s="22">
        <v>16</v>
      </c>
      <c r="C99" s="49" t="s">
        <v>140</v>
      </c>
      <c r="D99" s="22" t="s">
        <v>77</v>
      </c>
      <c r="E99" s="22">
        <v>7132004003</v>
      </c>
      <c r="F99" s="21">
        <v>119</v>
      </c>
      <c r="G99" s="12">
        <f t="shared" si="9"/>
        <v>113.33333333333333</v>
      </c>
      <c r="H99" s="11">
        <f t="shared" si="10"/>
        <v>20.399999999999999</v>
      </c>
      <c r="I99" s="11">
        <f t="shared" si="11"/>
        <v>133.73333333333332</v>
      </c>
      <c r="J99" s="20">
        <v>0.18</v>
      </c>
    </row>
    <row r="100" spans="1:11" s="9" customFormat="1" ht="25.35" customHeight="1">
      <c r="A100" s="107"/>
      <c r="B100" s="22">
        <v>17</v>
      </c>
      <c r="C100" s="49" t="s">
        <v>139</v>
      </c>
      <c r="D100" s="22" t="s">
        <v>77</v>
      </c>
      <c r="E100" s="22">
        <v>7132478011</v>
      </c>
      <c r="F100" s="21">
        <v>533.84400000000005</v>
      </c>
      <c r="G100" s="12">
        <f t="shared" si="9"/>
        <v>508.4228571428572</v>
      </c>
      <c r="H100" s="11">
        <f t="shared" si="10"/>
        <v>142.35840000000002</v>
      </c>
      <c r="I100" s="11">
        <f t="shared" si="11"/>
        <v>650.78125714285716</v>
      </c>
      <c r="J100" s="20">
        <v>0.28000000000000003</v>
      </c>
    </row>
    <row r="101" spans="1:11" s="9" customFormat="1" ht="25.35" customHeight="1">
      <c r="A101" s="107"/>
      <c r="B101" s="22">
        <v>18</v>
      </c>
      <c r="C101" s="49" t="s">
        <v>138</v>
      </c>
      <c r="D101" s="22" t="s">
        <v>77</v>
      </c>
      <c r="E101" s="22">
        <v>7132478012</v>
      </c>
      <c r="F101" s="21">
        <v>350</v>
      </c>
      <c r="G101" s="12">
        <f t="shared" si="9"/>
        <v>333.33333333333331</v>
      </c>
      <c r="H101" s="11">
        <f t="shared" si="10"/>
        <v>93.333333333333343</v>
      </c>
      <c r="I101" s="11">
        <f t="shared" si="11"/>
        <v>426.66666666666663</v>
      </c>
      <c r="J101" s="20">
        <v>0.28000000000000003</v>
      </c>
    </row>
    <row r="102" spans="1:11" s="9" customFormat="1" ht="25.35" customHeight="1">
      <c r="A102" s="107"/>
      <c r="B102" s="22">
        <v>19</v>
      </c>
      <c r="C102" s="44" t="s">
        <v>137</v>
      </c>
      <c r="D102" s="43" t="s">
        <v>62</v>
      </c>
      <c r="E102" s="42"/>
      <c r="F102" s="22">
        <v>681</v>
      </c>
      <c r="G102" s="12">
        <f t="shared" si="9"/>
        <v>648.57142857142856</v>
      </c>
      <c r="H102" s="11">
        <f t="shared" si="10"/>
        <v>181.60000000000002</v>
      </c>
      <c r="I102" s="11">
        <f t="shared" si="11"/>
        <v>830.17142857142858</v>
      </c>
      <c r="J102" s="20">
        <v>0.28000000000000003</v>
      </c>
    </row>
    <row r="103" spans="1:11" s="9" customFormat="1" ht="25.35" customHeight="1">
      <c r="A103" s="107"/>
      <c r="B103" s="22">
        <v>20</v>
      </c>
      <c r="C103" s="49" t="s">
        <v>136</v>
      </c>
      <c r="D103" s="22" t="s">
        <v>77</v>
      </c>
      <c r="E103" s="56">
        <v>7132061858</v>
      </c>
      <c r="F103" s="21">
        <v>204.29079999999999</v>
      </c>
      <c r="G103" s="12">
        <f t="shared" si="9"/>
        <v>194.56266666666664</v>
      </c>
      <c r="H103" s="11">
        <f t="shared" si="10"/>
        <v>35.021279999999997</v>
      </c>
      <c r="I103" s="11">
        <f t="shared" si="11"/>
        <v>229.58394666666663</v>
      </c>
      <c r="J103" s="20">
        <v>0.18</v>
      </c>
    </row>
    <row r="104" spans="1:11" s="9" customFormat="1" ht="25.35" customHeight="1">
      <c r="A104" s="107"/>
      <c r="B104" s="22">
        <v>21</v>
      </c>
      <c r="C104" s="49" t="s">
        <v>135</v>
      </c>
      <c r="D104" s="22" t="s">
        <v>77</v>
      </c>
      <c r="E104" s="56">
        <v>7132013331</v>
      </c>
      <c r="F104" s="21">
        <v>425</v>
      </c>
      <c r="G104" s="12">
        <f t="shared" si="9"/>
        <v>404.76190476190476</v>
      </c>
      <c r="H104" s="11">
        <f t="shared" si="10"/>
        <v>72.857142857142847</v>
      </c>
      <c r="I104" s="11">
        <f t="shared" si="11"/>
        <v>477.61904761904759</v>
      </c>
      <c r="J104" s="20">
        <v>0.18</v>
      </c>
    </row>
    <row r="105" spans="1:11" s="9" customFormat="1" ht="25.35" customHeight="1">
      <c r="A105" s="107"/>
      <c r="B105" s="22">
        <v>22</v>
      </c>
      <c r="C105" s="49" t="s">
        <v>134</v>
      </c>
      <c r="D105" s="22" t="s">
        <v>77</v>
      </c>
      <c r="E105" s="56">
        <v>7131338025</v>
      </c>
      <c r="F105" s="21">
        <v>51.072699999999998</v>
      </c>
      <c r="G105" s="12">
        <f t="shared" si="9"/>
        <v>48.640666666666661</v>
      </c>
      <c r="H105" s="11">
        <f t="shared" si="10"/>
        <v>8.7553199999999993</v>
      </c>
      <c r="I105" s="11">
        <f t="shared" si="11"/>
        <v>57.395986666666658</v>
      </c>
      <c r="J105" s="20">
        <v>0.18</v>
      </c>
    </row>
    <row r="106" spans="1:11" s="9" customFormat="1" ht="60" customHeight="1">
      <c r="A106" s="107"/>
      <c r="B106" s="22">
        <v>23</v>
      </c>
      <c r="C106" s="49" t="s">
        <v>133</v>
      </c>
      <c r="D106" s="22" t="s">
        <v>77</v>
      </c>
      <c r="E106" s="56">
        <v>7132072522</v>
      </c>
      <c r="F106" s="21">
        <v>743.15989999999999</v>
      </c>
      <c r="G106" s="12">
        <f t="shared" si="9"/>
        <v>707.77133333333325</v>
      </c>
      <c r="H106" s="11">
        <f t="shared" si="10"/>
        <v>127.39883999999998</v>
      </c>
      <c r="I106" s="11">
        <f t="shared" si="11"/>
        <v>835.1701733333332</v>
      </c>
      <c r="J106" s="20">
        <v>0.18</v>
      </c>
      <c r="K106" s="57" t="s">
        <v>132</v>
      </c>
    </row>
    <row r="107" spans="1:11" s="9" customFormat="1" ht="25.35" customHeight="1">
      <c r="A107" s="107"/>
      <c r="B107" s="22">
        <v>24</v>
      </c>
      <c r="C107" s="49" t="s">
        <v>131</v>
      </c>
      <c r="D107" s="22" t="s">
        <v>77</v>
      </c>
      <c r="E107" s="22">
        <v>7132072006</v>
      </c>
      <c r="F107" s="21">
        <v>65.664900000000003</v>
      </c>
      <c r="G107" s="12">
        <f t="shared" si="9"/>
        <v>62.537999999999997</v>
      </c>
      <c r="H107" s="11">
        <f t="shared" si="10"/>
        <v>11.256839999999999</v>
      </c>
      <c r="I107" s="11">
        <f t="shared" si="11"/>
        <v>73.794839999999994</v>
      </c>
      <c r="J107" s="20">
        <v>0.18</v>
      </c>
    </row>
    <row r="108" spans="1:11" s="9" customFormat="1" ht="25.35" customHeight="1">
      <c r="A108" s="107"/>
      <c r="B108" s="22">
        <v>25</v>
      </c>
      <c r="C108" s="49" t="s">
        <v>130</v>
      </c>
      <c r="D108" s="22" t="s">
        <v>77</v>
      </c>
      <c r="E108" s="22">
        <v>7132072007</v>
      </c>
      <c r="F108" s="21">
        <v>61.495699999999999</v>
      </c>
      <c r="G108" s="12">
        <f t="shared" si="9"/>
        <v>58.56733333333333</v>
      </c>
      <c r="H108" s="11">
        <f t="shared" si="10"/>
        <v>10.542119999999999</v>
      </c>
      <c r="I108" s="11">
        <f t="shared" si="11"/>
        <v>69.109453333333335</v>
      </c>
      <c r="J108" s="20">
        <v>0.18</v>
      </c>
    </row>
    <row r="109" spans="1:11" s="9" customFormat="1" ht="25.35" customHeight="1">
      <c r="A109" s="107"/>
      <c r="B109" s="22">
        <v>26</v>
      </c>
      <c r="C109" s="49" t="s">
        <v>129</v>
      </c>
      <c r="D109" s="22" t="s">
        <v>77</v>
      </c>
      <c r="E109" s="22">
        <v>7132072008</v>
      </c>
      <c r="F109" s="21">
        <v>57.326500000000003</v>
      </c>
      <c r="G109" s="12">
        <f t="shared" si="9"/>
        <v>54.596666666666664</v>
      </c>
      <c r="H109" s="11">
        <f t="shared" si="10"/>
        <v>9.827399999999999</v>
      </c>
      <c r="I109" s="11">
        <f t="shared" si="11"/>
        <v>64.424066666666661</v>
      </c>
      <c r="J109" s="20">
        <v>0.18</v>
      </c>
    </row>
    <row r="110" spans="1:11" s="9" customFormat="1" ht="25.35" customHeight="1">
      <c r="A110" s="107"/>
      <c r="B110" s="22">
        <v>27</v>
      </c>
      <c r="C110" s="49" t="s">
        <v>128</v>
      </c>
      <c r="D110" s="22" t="s">
        <v>77</v>
      </c>
      <c r="E110" s="22">
        <v>7132028159</v>
      </c>
      <c r="F110" s="21">
        <v>989</v>
      </c>
      <c r="G110" s="12">
        <f t="shared" si="9"/>
        <v>941.90476190476181</v>
      </c>
      <c r="H110" s="11">
        <f t="shared" si="10"/>
        <v>169.54285714285712</v>
      </c>
      <c r="I110" s="11">
        <f t="shared" si="11"/>
        <v>1111.4476190476189</v>
      </c>
      <c r="J110" s="20">
        <v>0.18</v>
      </c>
    </row>
    <row r="111" spans="1:11" s="9" customFormat="1" ht="25.35" customHeight="1">
      <c r="A111" s="107"/>
      <c r="B111" s="22">
        <v>28</v>
      </c>
      <c r="C111" s="49" t="s">
        <v>127</v>
      </c>
      <c r="D111" s="22" t="s">
        <v>77</v>
      </c>
      <c r="E111" s="22">
        <v>7132028160</v>
      </c>
      <c r="F111" s="21">
        <v>306</v>
      </c>
      <c r="G111" s="12">
        <f t="shared" si="9"/>
        <v>291.42857142857139</v>
      </c>
      <c r="H111" s="11">
        <f t="shared" si="10"/>
        <v>52.457142857142848</v>
      </c>
      <c r="I111" s="11">
        <f t="shared" si="11"/>
        <v>343.88571428571424</v>
      </c>
      <c r="J111" s="20">
        <v>0.18</v>
      </c>
    </row>
    <row r="112" spans="1:11" s="9" customFormat="1" ht="36" customHeight="1">
      <c r="A112" s="107"/>
      <c r="B112" s="22">
        <v>29</v>
      </c>
      <c r="C112" s="49" t="s">
        <v>126</v>
      </c>
      <c r="D112" s="22" t="s">
        <v>77</v>
      </c>
      <c r="E112" s="22">
        <v>7132002234</v>
      </c>
      <c r="F112" s="21">
        <v>184.4871</v>
      </c>
      <c r="G112" s="12">
        <f t="shared" si="9"/>
        <v>175.702</v>
      </c>
      <c r="H112" s="11">
        <f t="shared" si="10"/>
        <v>31.626359999999998</v>
      </c>
      <c r="I112" s="11">
        <f t="shared" si="11"/>
        <v>207.32836</v>
      </c>
      <c r="J112" s="20">
        <v>0.18</v>
      </c>
    </row>
    <row r="113" spans="1:10" s="9" customFormat="1" ht="25.35" customHeight="1">
      <c r="A113" s="107"/>
      <c r="B113" s="22">
        <v>30</v>
      </c>
      <c r="C113" s="49" t="s">
        <v>125</v>
      </c>
      <c r="D113" s="22" t="s">
        <v>77</v>
      </c>
      <c r="E113" s="22">
        <v>7132074035</v>
      </c>
      <c r="F113" s="21">
        <v>438.80829999999997</v>
      </c>
      <c r="G113" s="12">
        <f t="shared" si="9"/>
        <v>417.91266666666661</v>
      </c>
      <c r="H113" s="11">
        <f t="shared" si="10"/>
        <v>75.224279999999993</v>
      </c>
      <c r="I113" s="11">
        <f t="shared" si="11"/>
        <v>493.13694666666663</v>
      </c>
      <c r="J113" s="20">
        <v>0.18</v>
      </c>
    </row>
    <row r="114" spans="1:10" s="9" customFormat="1" ht="29.25" customHeight="1">
      <c r="A114" s="107"/>
      <c r="B114" s="22">
        <v>31</v>
      </c>
      <c r="C114" s="49" t="s">
        <v>124</v>
      </c>
      <c r="D114" s="22" t="s">
        <v>114</v>
      </c>
      <c r="E114" s="22">
        <v>7132074036</v>
      </c>
      <c r="F114" s="21">
        <v>1302.875</v>
      </c>
      <c r="G114" s="12">
        <f t="shared" si="9"/>
        <v>1240.8333333333333</v>
      </c>
      <c r="H114" s="11">
        <f t="shared" si="10"/>
        <v>223.34999999999997</v>
      </c>
      <c r="I114" s="11">
        <f t="shared" si="11"/>
        <v>1464.1833333333332</v>
      </c>
      <c r="J114" s="20">
        <v>0.18</v>
      </c>
    </row>
    <row r="115" spans="1:10" s="9" customFormat="1" ht="25.35" customHeight="1">
      <c r="A115" s="107"/>
      <c r="B115" s="22">
        <v>32</v>
      </c>
      <c r="C115" s="49" t="s">
        <v>123</v>
      </c>
      <c r="D115" s="22" t="s">
        <v>77</v>
      </c>
      <c r="E115" s="22">
        <v>7131338004</v>
      </c>
      <c r="F115" s="21">
        <v>64638</v>
      </c>
      <c r="G115" s="12">
        <f t="shared" si="9"/>
        <v>61560</v>
      </c>
      <c r="H115" s="11"/>
      <c r="I115" s="11"/>
      <c r="J115" s="38" t="s">
        <v>58</v>
      </c>
    </row>
    <row r="116" spans="1:10" s="9" customFormat="1" ht="25.35" customHeight="1">
      <c r="A116" s="107"/>
      <c r="B116" s="22">
        <v>33</v>
      </c>
      <c r="C116" s="49" t="s">
        <v>122</v>
      </c>
      <c r="D116" s="22" t="s">
        <v>77</v>
      </c>
      <c r="E116" s="56">
        <v>7132478004</v>
      </c>
      <c r="F116" s="21">
        <v>1350.8208</v>
      </c>
      <c r="G116" s="12">
        <f t="shared" ref="G116:G136" si="12">F116/1.05</f>
        <v>1286.4959999999999</v>
      </c>
      <c r="H116" s="11">
        <f>G116*J116</f>
        <v>231.56927999999996</v>
      </c>
      <c r="I116" s="11">
        <f>SUM(G116:H116)</f>
        <v>1518.0652799999998</v>
      </c>
      <c r="J116" s="20">
        <v>0.18</v>
      </c>
    </row>
    <row r="117" spans="1:10" s="9" customFormat="1" ht="25.35" customHeight="1">
      <c r="A117" s="107"/>
      <c r="B117" s="22">
        <v>34</v>
      </c>
      <c r="C117" s="49" t="s">
        <v>121</v>
      </c>
      <c r="D117" s="22" t="s">
        <v>77</v>
      </c>
      <c r="E117" s="22">
        <v>7131300082</v>
      </c>
      <c r="F117" s="21">
        <v>648</v>
      </c>
      <c r="G117" s="12">
        <f t="shared" si="12"/>
        <v>617.14285714285711</v>
      </c>
      <c r="H117" s="11">
        <f>G117*J117</f>
        <v>111.08571428571427</v>
      </c>
      <c r="I117" s="11">
        <f>SUM(G117:H117)</f>
        <v>728.2285714285714</v>
      </c>
      <c r="J117" s="20">
        <v>0.18</v>
      </c>
    </row>
    <row r="118" spans="1:10" s="9" customFormat="1" ht="25.35" customHeight="1">
      <c r="A118" s="107"/>
      <c r="B118" s="22">
        <v>35</v>
      </c>
      <c r="C118" s="49" t="s">
        <v>120</v>
      </c>
      <c r="D118" s="22" t="s">
        <v>77</v>
      </c>
      <c r="E118" s="22">
        <v>7131300067</v>
      </c>
      <c r="F118" s="21">
        <v>178</v>
      </c>
      <c r="G118" s="12">
        <f t="shared" si="12"/>
        <v>169.52380952380952</v>
      </c>
      <c r="H118" s="11"/>
      <c r="I118" s="11"/>
      <c r="J118" s="38" t="s">
        <v>58</v>
      </c>
    </row>
    <row r="119" spans="1:10" s="9" customFormat="1" ht="25.35" customHeight="1">
      <c r="A119" s="107"/>
      <c r="B119" s="22">
        <v>36</v>
      </c>
      <c r="C119" s="49" t="s">
        <v>119</v>
      </c>
      <c r="D119" s="22" t="s">
        <v>77</v>
      </c>
      <c r="E119" s="22">
        <v>7130670027</v>
      </c>
      <c r="F119" s="21">
        <v>119</v>
      </c>
      <c r="G119" s="12">
        <f t="shared" si="12"/>
        <v>113.33333333333333</v>
      </c>
      <c r="H119" s="11">
        <f>G119*J119</f>
        <v>20.399999999999999</v>
      </c>
      <c r="I119" s="11">
        <f>SUM(G119:H119)</f>
        <v>133.73333333333332</v>
      </c>
      <c r="J119" s="20">
        <v>0.18</v>
      </c>
    </row>
    <row r="120" spans="1:10" s="9" customFormat="1" ht="25.35" customHeight="1">
      <c r="A120" s="107"/>
      <c r="B120" s="22">
        <v>37</v>
      </c>
      <c r="C120" s="49" t="s">
        <v>118</v>
      </c>
      <c r="D120" s="22" t="s">
        <v>77</v>
      </c>
      <c r="E120" s="22">
        <v>7131321603</v>
      </c>
      <c r="F120" s="21">
        <v>3939.8940000000002</v>
      </c>
      <c r="G120" s="12">
        <f t="shared" si="12"/>
        <v>3752.28</v>
      </c>
      <c r="H120" s="11"/>
      <c r="I120" s="11"/>
      <c r="J120" s="38" t="s">
        <v>58</v>
      </c>
    </row>
    <row r="121" spans="1:10" s="9" customFormat="1" ht="25.35" customHeight="1">
      <c r="A121" s="107"/>
      <c r="B121" s="22">
        <v>38</v>
      </c>
      <c r="C121" s="49" t="s">
        <v>117</v>
      </c>
      <c r="D121" s="22" t="s">
        <v>77</v>
      </c>
      <c r="E121" s="22">
        <v>7132427634</v>
      </c>
      <c r="F121" s="21">
        <v>771</v>
      </c>
      <c r="G121" s="12">
        <f t="shared" si="12"/>
        <v>734.28571428571422</v>
      </c>
      <c r="H121" s="11"/>
      <c r="I121" s="11"/>
      <c r="J121" s="38" t="s">
        <v>58</v>
      </c>
    </row>
    <row r="122" spans="1:10" s="9" customFormat="1" ht="25.35" customHeight="1">
      <c r="A122" s="107"/>
      <c r="B122" s="22">
        <v>39</v>
      </c>
      <c r="C122" s="49" t="s">
        <v>116</v>
      </c>
      <c r="D122" s="22" t="s">
        <v>77</v>
      </c>
      <c r="E122" s="22">
        <v>7132427635</v>
      </c>
      <c r="F122" s="21">
        <v>519.06539999999995</v>
      </c>
      <c r="G122" s="12">
        <f t="shared" si="12"/>
        <v>494.34799999999996</v>
      </c>
      <c r="H122" s="11"/>
      <c r="I122" s="11"/>
      <c r="J122" s="38" t="s">
        <v>58</v>
      </c>
    </row>
    <row r="123" spans="1:10" s="9" customFormat="1" ht="25.35" customHeight="1">
      <c r="A123" s="107"/>
      <c r="B123" s="22">
        <v>40</v>
      </c>
      <c r="C123" s="49" t="s">
        <v>115</v>
      </c>
      <c r="D123" s="22" t="s">
        <v>114</v>
      </c>
      <c r="E123" s="22">
        <v>7132475019</v>
      </c>
      <c r="F123" s="21">
        <v>309.56310000000002</v>
      </c>
      <c r="G123" s="12">
        <f t="shared" si="12"/>
        <v>294.822</v>
      </c>
      <c r="H123" s="11">
        <f t="shared" ref="H123:H136" si="13">G123*J123</f>
        <v>53.067959999999999</v>
      </c>
      <c r="I123" s="11">
        <f t="shared" ref="I123:I136" si="14">SUM(G123:H123)</f>
        <v>347.88995999999997</v>
      </c>
      <c r="J123" s="20">
        <v>0.18</v>
      </c>
    </row>
    <row r="124" spans="1:10" s="9" customFormat="1" ht="25.35" customHeight="1">
      <c r="A124" s="107"/>
      <c r="B124" s="22">
        <v>41</v>
      </c>
      <c r="C124" s="49" t="s">
        <v>113</v>
      </c>
      <c r="D124" s="22" t="s">
        <v>77</v>
      </c>
      <c r="E124" s="22">
        <v>7132404015</v>
      </c>
      <c r="F124" s="21">
        <v>549.2921</v>
      </c>
      <c r="G124" s="12">
        <f t="shared" si="12"/>
        <v>523.13533333333328</v>
      </c>
      <c r="H124" s="11">
        <f t="shared" si="13"/>
        <v>94.164359999999988</v>
      </c>
      <c r="I124" s="11">
        <f t="shared" si="14"/>
        <v>617.29969333333327</v>
      </c>
      <c r="J124" s="20">
        <v>0.18</v>
      </c>
    </row>
    <row r="125" spans="1:10" s="9" customFormat="1" ht="25.35" customHeight="1">
      <c r="A125" s="107"/>
      <c r="B125" s="22">
        <v>42</v>
      </c>
      <c r="C125" s="49" t="s">
        <v>112</v>
      </c>
      <c r="D125" s="22" t="s">
        <v>77</v>
      </c>
      <c r="E125" s="22">
        <v>7132404016</v>
      </c>
      <c r="F125" s="21">
        <v>124.21224116603999</v>
      </c>
      <c r="G125" s="12">
        <f t="shared" si="12"/>
        <v>118.2973725390857</v>
      </c>
      <c r="H125" s="11">
        <f t="shared" si="13"/>
        <v>21.293527057035426</v>
      </c>
      <c r="I125" s="11">
        <f t="shared" si="14"/>
        <v>139.59089959612112</v>
      </c>
      <c r="J125" s="20">
        <v>0.18</v>
      </c>
    </row>
    <row r="126" spans="1:10" s="9" customFormat="1" ht="27" customHeight="1">
      <c r="A126" s="107"/>
      <c r="B126" s="22">
        <v>43</v>
      </c>
      <c r="C126" s="23" t="s">
        <v>111</v>
      </c>
      <c r="D126" s="13" t="s">
        <v>62</v>
      </c>
      <c r="E126" s="56">
        <v>7132490006</v>
      </c>
      <c r="F126" s="21">
        <v>4619.4736000000003</v>
      </c>
      <c r="G126" s="12">
        <f t="shared" si="12"/>
        <v>4399.4986666666664</v>
      </c>
      <c r="H126" s="11">
        <f t="shared" si="13"/>
        <v>791.90975999999989</v>
      </c>
      <c r="I126" s="11">
        <f t="shared" si="14"/>
        <v>5191.4084266666659</v>
      </c>
      <c r="J126" s="20">
        <v>0.18</v>
      </c>
    </row>
    <row r="127" spans="1:10" s="9" customFormat="1" ht="32.25" customHeight="1">
      <c r="A127" s="107"/>
      <c r="B127" s="22">
        <v>44</v>
      </c>
      <c r="C127" s="15" t="s">
        <v>110</v>
      </c>
      <c r="D127" s="13" t="s">
        <v>62</v>
      </c>
      <c r="E127" s="56">
        <v>7132421002</v>
      </c>
      <c r="F127" s="21">
        <v>5165.6387999999997</v>
      </c>
      <c r="G127" s="12">
        <f t="shared" si="12"/>
        <v>4919.6559999999999</v>
      </c>
      <c r="H127" s="11">
        <f t="shared" si="13"/>
        <v>885.53807999999992</v>
      </c>
      <c r="I127" s="11">
        <f t="shared" si="14"/>
        <v>5805.1940800000002</v>
      </c>
      <c r="J127" s="20">
        <v>0.18</v>
      </c>
    </row>
    <row r="128" spans="1:10" s="9" customFormat="1" ht="32.25" customHeight="1">
      <c r="A128" s="108"/>
      <c r="B128" s="22">
        <v>45</v>
      </c>
      <c r="C128" s="15" t="s">
        <v>109</v>
      </c>
      <c r="D128" s="13" t="s">
        <v>62</v>
      </c>
      <c r="E128" s="56">
        <v>7132448003</v>
      </c>
      <c r="F128" s="41">
        <v>3891.3941429999995</v>
      </c>
      <c r="G128" s="12">
        <f t="shared" si="12"/>
        <v>3706.0896599999992</v>
      </c>
      <c r="H128" s="11">
        <f t="shared" si="13"/>
        <v>667.09613879999984</v>
      </c>
      <c r="I128" s="11">
        <f t="shared" si="14"/>
        <v>4373.1857987999992</v>
      </c>
      <c r="J128" s="20">
        <v>0.18</v>
      </c>
    </row>
    <row r="129" spans="1:10" s="9" customFormat="1" ht="25.35" customHeight="1">
      <c r="A129" s="107"/>
      <c r="B129" s="22">
        <v>1</v>
      </c>
      <c r="C129" s="48" t="s">
        <v>108</v>
      </c>
      <c r="D129" s="45" t="s">
        <v>107</v>
      </c>
      <c r="E129" s="22">
        <v>7132461004</v>
      </c>
      <c r="F129" s="21">
        <v>1020.4117</v>
      </c>
      <c r="G129" s="12">
        <f t="shared" si="12"/>
        <v>971.82066666666663</v>
      </c>
      <c r="H129" s="11">
        <f t="shared" si="13"/>
        <v>174.92771999999999</v>
      </c>
      <c r="I129" s="11">
        <f t="shared" si="14"/>
        <v>1146.7483866666666</v>
      </c>
      <c r="J129" s="20">
        <v>0.18</v>
      </c>
    </row>
    <row r="130" spans="1:10" s="9" customFormat="1" ht="25.35" customHeight="1">
      <c r="A130" s="107"/>
      <c r="B130" s="22">
        <v>2</v>
      </c>
      <c r="C130" s="48" t="s">
        <v>106</v>
      </c>
      <c r="D130" s="45" t="s">
        <v>77</v>
      </c>
      <c r="E130" s="22">
        <v>7132461005</v>
      </c>
      <c r="F130" s="21">
        <v>371.05880000000002</v>
      </c>
      <c r="G130" s="12">
        <f t="shared" si="12"/>
        <v>353.38933333333335</v>
      </c>
      <c r="H130" s="11">
        <f t="shared" si="13"/>
        <v>63.610080000000004</v>
      </c>
      <c r="I130" s="11">
        <f t="shared" si="14"/>
        <v>416.99941333333334</v>
      </c>
      <c r="J130" s="20">
        <v>0.18</v>
      </c>
    </row>
    <row r="131" spans="1:10" s="9" customFormat="1" ht="25.35" customHeight="1">
      <c r="A131" s="107"/>
      <c r="B131" s="22">
        <v>3</v>
      </c>
      <c r="C131" s="48" t="s">
        <v>105</v>
      </c>
      <c r="D131" s="45" t="s">
        <v>104</v>
      </c>
      <c r="E131" s="22">
        <v>7130640027</v>
      </c>
      <c r="F131" s="21">
        <v>928.6893</v>
      </c>
      <c r="G131" s="12">
        <f t="shared" si="12"/>
        <v>884.46600000000001</v>
      </c>
      <c r="H131" s="11">
        <f t="shared" si="13"/>
        <v>159.20388</v>
      </c>
      <c r="I131" s="11">
        <f t="shared" si="14"/>
        <v>1043.6698799999999</v>
      </c>
      <c r="J131" s="20">
        <v>0.18</v>
      </c>
    </row>
    <row r="132" spans="1:10" s="9" customFormat="1" ht="25.35" customHeight="1">
      <c r="A132" s="107"/>
      <c r="B132" s="22">
        <v>4</v>
      </c>
      <c r="C132" s="48" t="s">
        <v>103</v>
      </c>
      <c r="D132" s="45" t="s">
        <v>77</v>
      </c>
      <c r="E132" s="22">
        <v>7130640028</v>
      </c>
      <c r="F132" s="21">
        <v>804.65560000000005</v>
      </c>
      <c r="G132" s="12">
        <f t="shared" si="12"/>
        <v>766.33866666666665</v>
      </c>
      <c r="H132" s="11">
        <f t="shared" si="13"/>
        <v>137.94095999999999</v>
      </c>
      <c r="I132" s="11">
        <f t="shared" si="14"/>
        <v>904.27962666666667</v>
      </c>
      <c r="J132" s="20">
        <v>0.18</v>
      </c>
    </row>
    <row r="133" spans="1:10" s="9" customFormat="1" ht="25.35" customHeight="1">
      <c r="A133" s="107"/>
      <c r="B133" s="22">
        <v>5</v>
      </c>
      <c r="C133" s="48" t="s">
        <v>102</v>
      </c>
      <c r="D133" s="45" t="s">
        <v>47</v>
      </c>
      <c r="E133" s="22"/>
      <c r="F133" s="21">
        <v>89.637799999999999</v>
      </c>
      <c r="G133" s="12">
        <f t="shared" si="12"/>
        <v>85.36933333333333</v>
      </c>
      <c r="H133" s="11">
        <f t="shared" si="13"/>
        <v>15.366479999999999</v>
      </c>
      <c r="I133" s="11">
        <f t="shared" si="14"/>
        <v>100.73581333333333</v>
      </c>
      <c r="J133" s="20">
        <v>0.18</v>
      </c>
    </row>
    <row r="134" spans="1:10" s="9" customFormat="1" ht="28.5" customHeight="1">
      <c r="A134" s="107"/>
      <c r="B134" s="22">
        <v>6</v>
      </c>
      <c r="C134" s="44" t="s">
        <v>101</v>
      </c>
      <c r="D134" s="45" t="s">
        <v>42</v>
      </c>
      <c r="E134" s="45">
        <v>7130640029</v>
      </c>
      <c r="F134" s="21">
        <v>3219.6646999999998</v>
      </c>
      <c r="G134" s="12">
        <f t="shared" si="12"/>
        <v>3066.3473333333332</v>
      </c>
      <c r="H134" s="11">
        <f t="shared" si="13"/>
        <v>551.94251999999994</v>
      </c>
      <c r="I134" s="11">
        <f t="shared" si="14"/>
        <v>3618.2898533333332</v>
      </c>
      <c r="J134" s="20">
        <v>0.18</v>
      </c>
    </row>
    <row r="135" spans="1:10" s="9" customFormat="1" ht="28.5" customHeight="1">
      <c r="A135" s="107"/>
      <c r="B135" s="22">
        <v>7</v>
      </c>
      <c r="C135" s="44" t="s">
        <v>100</v>
      </c>
      <c r="D135" s="45" t="s">
        <v>42</v>
      </c>
      <c r="E135" s="45"/>
      <c r="F135" s="21">
        <v>3220</v>
      </c>
      <c r="G135" s="12">
        <f t="shared" si="12"/>
        <v>3066.6666666666665</v>
      </c>
      <c r="H135" s="11">
        <f t="shared" si="13"/>
        <v>552</v>
      </c>
      <c r="I135" s="11">
        <f t="shared" si="14"/>
        <v>3618.6666666666665</v>
      </c>
      <c r="J135" s="20">
        <v>0.18</v>
      </c>
    </row>
    <row r="136" spans="1:10" s="9" customFormat="1" ht="28.5" customHeight="1">
      <c r="A136" s="107"/>
      <c r="B136" s="22">
        <v>8</v>
      </c>
      <c r="C136" s="44" t="s">
        <v>99</v>
      </c>
      <c r="D136" s="45" t="s">
        <v>62</v>
      </c>
      <c r="E136" s="45"/>
      <c r="F136" s="21">
        <v>495</v>
      </c>
      <c r="G136" s="12">
        <f t="shared" si="12"/>
        <v>471.42857142857139</v>
      </c>
      <c r="H136" s="11">
        <f t="shared" si="13"/>
        <v>84.857142857142847</v>
      </c>
      <c r="I136" s="11">
        <f t="shared" si="14"/>
        <v>556.28571428571422</v>
      </c>
      <c r="J136" s="20">
        <v>0.18</v>
      </c>
    </row>
    <row r="137" spans="1:10" s="9" customFormat="1" ht="25.35" customHeight="1">
      <c r="A137" s="107"/>
      <c r="B137" s="110">
        <v>9</v>
      </c>
      <c r="C137" s="94" t="s">
        <v>98</v>
      </c>
      <c r="D137" s="53"/>
      <c r="E137" s="55"/>
      <c r="F137" s="53"/>
      <c r="G137" s="54"/>
      <c r="H137" s="53"/>
      <c r="I137" s="53"/>
      <c r="J137" s="53"/>
    </row>
    <row r="138" spans="1:10" s="9" customFormat="1" ht="25.35" customHeight="1">
      <c r="A138" s="107"/>
      <c r="B138" s="110"/>
      <c r="C138" s="52" t="s">
        <v>97</v>
      </c>
      <c r="D138" s="22" t="s">
        <v>47</v>
      </c>
      <c r="E138" s="22">
        <v>7130640030</v>
      </c>
      <c r="F138" s="21">
        <v>3856.51</v>
      </c>
      <c r="G138" s="12">
        <f t="shared" ref="G138:G158" si="15">F138/1.05</f>
        <v>3672.8666666666668</v>
      </c>
      <c r="H138" s="11">
        <f t="shared" ref="H138:H143" si="16">G138*J138</f>
        <v>661.11599999999999</v>
      </c>
      <c r="I138" s="11">
        <f t="shared" ref="I138:I143" si="17">SUM(G138:H138)</f>
        <v>4333.9826666666668</v>
      </c>
      <c r="J138" s="20">
        <v>0.18</v>
      </c>
    </row>
    <row r="139" spans="1:10" s="9" customFormat="1" ht="25.35" customHeight="1">
      <c r="A139" s="107"/>
      <c r="B139" s="110"/>
      <c r="C139" s="52" t="s">
        <v>96</v>
      </c>
      <c r="D139" s="22" t="s">
        <v>47</v>
      </c>
      <c r="E139" s="22">
        <v>7130640036</v>
      </c>
      <c r="F139" s="21">
        <v>7660.9049999999997</v>
      </c>
      <c r="G139" s="12">
        <f t="shared" si="15"/>
        <v>7296.0999999999995</v>
      </c>
      <c r="H139" s="11">
        <f t="shared" si="16"/>
        <v>1313.2979999999998</v>
      </c>
      <c r="I139" s="11">
        <f t="shared" si="17"/>
        <v>8609.3979999999992</v>
      </c>
      <c r="J139" s="20">
        <v>0.18</v>
      </c>
    </row>
    <row r="140" spans="1:10" s="9" customFormat="1" ht="25.35" customHeight="1">
      <c r="A140" s="107"/>
      <c r="B140" s="51" t="s">
        <v>95</v>
      </c>
      <c r="C140" s="15" t="s">
        <v>92</v>
      </c>
      <c r="D140" s="13" t="s">
        <v>94</v>
      </c>
      <c r="E140" s="22">
        <v>7130640037</v>
      </c>
      <c r="F140" s="21">
        <v>893.37049175457594</v>
      </c>
      <c r="G140" s="12">
        <f t="shared" si="15"/>
        <v>850.82903976626278</v>
      </c>
      <c r="H140" s="11">
        <f t="shared" si="16"/>
        <v>153.1492271579273</v>
      </c>
      <c r="I140" s="11">
        <f t="shared" si="17"/>
        <v>1003.9782669241901</v>
      </c>
      <c r="J140" s="20">
        <v>0.18</v>
      </c>
    </row>
    <row r="141" spans="1:10" s="9" customFormat="1" ht="25.35" customHeight="1">
      <c r="A141" s="107"/>
      <c r="B141" s="51" t="s">
        <v>93</v>
      </c>
      <c r="C141" s="15" t="s">
        <v>92</v>
      </c>
      <c r="D141" s="13" t="s">
        <v>91</v>
      </c>
      <c r="E141" s="22"/>
      <c r="F141" s="21">
        <v>1143.9500199296401</v>
      </c>
      <c r="G141" s="12">
        <f t="shared" si="15"/>
        <v>1089.4762094568</v>
      </c>
      <c r="H141" s="11">
        <f t="shared" si="16"/>
        <v>196.10571770222398</v>
      </c>
      <c r="I141" s="11">
        <f t="shared" si="17"/>
        <v>1285.581927159024</v>
      </c>
      <c r="J141" s="20">
        <v>0.18</v>
      </c>
    </row>
    <row r="142" spans="1:10" s="9" customFormat="1" ht="25.35" customHeight="1">
      <c r="A142" s="107"/>
      <c r="B142" s="22">
        <v>13</v>
      </c>
      <c r="C142" s="23" t="s">
        <v>90</v>
      </c>
      <c r="D142" s="22" t="s">
        <v>77</v>
      </c>
      <c r="E142" s="22">
        <v>7130200204</v>
      </c>
      <c r="F142" s="21">
        <v>157.38730000000001</v>
      </c>
      <c r="G142" s="12">
        <f t="shared" si="15"/>
        <v>149.89266666666666</v>
      </c>
      <c r="H142" s="11">
        <f t="shared" si="16"/>
        <v>26.980679999999996</v>
      </c>
      <c r="I142" s="11">
        <f t="shared" si="17"/>
        <v>176.87334666666666</v>
      </c>
      <c r="J142" s="20">
        <v>0.18</v>
      </c>
    </row>
    <row r="143" spans="1:10" s="9" customFormat="1" ht="25.35" customHeight="1">
      <c r="A143" s="107"/>
      <c r="B143" s="22">
        <v>14</v>
      </c>
      <c r="C143" s="23" t="s">
        <v>89</v>
      </c>
      <c r="D143" s="13" t="s">
        <v>88</v>
      </c>
      <c r="E143" s="22">
        <v>7130201343</v>
      </c>
      <c r="F143" s="21">
        <v>32968</v>
      </c>
      <c r="G143" s="12">
        <f t="shared" si="15"/>
        <v>31398.095238095237</v>
      </c>
      <c r="H143" s="11">
        <f t="shared" si="16"/>
        <v>5651.6571428571424</v>
      </c>
      <c r="I143" s="11">
        <f t="shared" si="17"/>
        <v>37049.752380952377</v>
      </c>
      <c r="J143" s="20">
        <v>0.18</v>
      </c>
    </row>
    <row r="144" spans="1:10" s="9" customFormat="1" ht="25.35" customHeight="1">
      <c r="A144" s="107"/>
      <c r="B144" s="22">
        <v>15</v>
      </c>
      <c r="C144" s="49" t="s">
        <v>87</v>
      </c>
      <c r="D144" s="22" t="s">
        <v>82</v>
      </c>
      <c r="E144" s="22">
        <v>7132475019</v>
      </c>
      <c r="F144" s="21">
        <v>131</v>
      </c>
      <c r="G144" s="12">
        <f t="shared" si="15"/>
        <v>124.76190476190476</v>
      </c>
      <c r="H144" s="11"/>
      <c r="I144" s="11"/>
      <c r="J144" s="38" t="s">
        <v>58</v>
      </c>
    </row>
    <row r="145" spans="1:10" s="9" customFormat="1" ht="25.35" customHeight="1">
      <c r="A145" s="107"/>
      <c r="B145" s="22">
        <v>16</v>
      </c>
      <c r="C145" s="23" t="s">
        <v>86</v>
      </c>
      <c r="D145" s="22" t="s">
        <v>82</v>
      </c>
      <c r="E145" s="22">
        <v>7132476007</v>
      </c>
      <c r="F145" s="21">
        <v>15</v>
      </c>
      <c r="G145" s="12">
        <f t="shared" si="15"/>
        <v>14.285714285714285</v>
      </c>
      <c r="H145" s="11"/>
      <c r="I145" s="11"/>
      <c r="J145" s="38" t="s">
        <v>58</v>
      </c>
    </row>
    <row r="146" spans="1:10" s="9" customFormat="1" ht="25.35" customHeight="1">
      <c r="A146" s="107"/>
      <c r="B146" s="22">
        <v>17</v>
      </c>
      <c r="C146" s="49" t="s">
        <v>85</v>
      </c>
      <c r="D146" s="22" t="s">
        <v>84</v>
      </c>
      <c r="E146" s="22">
        <v>7130211121</v>
      </c>
      <c r="F146" s="21">
        <v>223.41</v>
      </c>
      <c r="G146" s="12">
        <f t="shared" si="15"/>
        <v>212.77142857142857</v>
      </c>
      <c r="H146" s="11">
        <f>G146*J146</f>
        <v>59.576000000000008</v>
      </c>
      <c r="I146" s="11">
        <f>SUM(G146:H146)</f>
        <v>272.34742857142857</v>
      </c>
      <c r="J146" s="20">
        <v>0.28000000000000003</v>
      </c>
    </row>
    <row r="147" spans="1:10" s="9" customFormat="1" ht="25.35" customHeight="1">
      <c r="A147" s="107"/>
      <c r="B147" s="22">
        <v>18</v>
      </c>
      <c r="C147" s="49" t="s">
        <v>83</v>
      </c>
      <c r="D147" s="22" t="s">
        <v>82</v>
      </c>
      <c r="E147" s="22">
        <v>7132476008</v>
      </c>
      <c r="F147" s="21">
        <v>71</v>
      </c>
      <c r="G147" s="12">
        <f t="shared" si="15"/>
        <v>67.61904761904762</v>
      </c>
      <c r="H147" s="11"/>
      <c r="I147" s="11"/>
      <c r="J147" s="38" t="s">
        <v>58</v>
      </c>
    </row>
    <row r="148" spans="1:10" s="9" customFormat="1" ht="25.35" customHeight="1">
      <c r="A148" s="107"/>
      <c r="B148" s="22">
        <v>19</v>
      </c>
      <c r="C148" s="49" t="s">
        <v>81</v>
      </c>
      <c r="D148" s="22" t="s">
        <v>68</v>
      </c>
      <c r="E148" s="22">
        <v>7132478012</v>
      </c>
      <c r="F148" s="21">
        <v>65</v>
      </c>
      <c r="G148" s="12">
        <f t="shared" si="15"/>
        <v>61.904761904761905</v>
      </c>
      <c r="H148" s="11"/>
      <c r="I148" s="11"/>
      <c r="J148" s="38" t="s">
        <v>58</v>
      </c>
    </row>
    <row r="149" spans="1:10" s="9" customFormat="1" ht="25.35" customHeight="1">
      <c r="A149" s="107"/>
      <c r="B149" s="22">
        <v>20</v>
      </c>
      <c r="C149" s="49" t="s">
        <v>80</v>
      </c>
      <c r="D149" s="22" t="s">
        <v>77</v>
      </c>
      <c r="E149" s="22">
        <v>7132004004</v>
      </c>
      <c r="F149" s="21">
        <v>10</v>
      </c>
      <c r="G149" s="12">
        <f t="shared" si="15"/>
        <v>9.5238095238095237</v>
      </c>
      <c r="H149" s="11">
        <f>G149*J149</f>
        <v>1.7142857142857142</v>
      </c>
      <c r="I149" s="11">
        <f>SUM(G149:H149)</f>
        <v>11.238095238095237</v>
      </c>
      <c r="J149" s="20">
        <v>0.18</v>
      </c>
    </row>
    <row r="150" spans="1:10" s="9" customFormat="1" ht="38.25" customHeight="1">
      <c r="A150" s="107"/>
      <c r="B150" s="22">
        <v>21</v>
      </c>
      <c r="C150" s="23" t="s">
        <v>79</v>
      </c>
      <c r="D150" s="22" t="s">
        <v>77</v>
      </c>
      <c r="E150" s="22">
        <v>7132455002</v>
      </c>
      <c r="F150" s="21">
        <v>274</v>
      </c>
      <c r="G150" s="12">
        <f t="shared" si="15"/>
        <v>260.95238095238096</v>
      </c>
      <c r="H150" s="11">
        <f>G150*J150</f>
        <v>73.066666666666677</v>
      </c>
      <c r="I150" s="11">
        <f>SUM(G150:H150)</f>
        <v>334.01904761904763</v>
      </c>
      <c r="J150" s="20">
        <v>0.28000000000000003</v>
      </c>
    </row>
    <row r="151" spans="1:10" s="9" customFormat="1" ht="32.25" customHeight="1">
      <c r="A151" s="107"/>
      <c r="B151" s="22">
        <v>22</v>
      </c>
      <c r="C151" s="23" t="s">
        <v>78</v>
      </c>
      <c r="D151" s="22" t="s">
        <v>77</v>
      </c>
      <c r="E151" s="22">
        <v>7132406022</v>
      </c>
      <c r="F151" s="41">
        <v>131</v>
      </c>
      <c r="G151" s="12">
        <f t="shared" si="15"/>
        <v>124.76190476190476</v>
      </c>
      <c r="H151" s="11">
        <f>G151*J151</f>
        <v>34.933333333333337</v>
      </c>
      <c r="I151" s="11">
        <f>SUM(G151:H151)</f>
        <v>159.6952380952381</v>
      </c>
      <c r="J151" s="20">
        <v>0.28000000000000003</v>
      </c>
    </row>
    <row r="152" spans="1:10" s="9" customFormat="1" ht="25.35" customHeight="1">
      <c r="A152" s="107"/>
      <c r="B152" s="22">
        <v>23</v>
      </c>
      <c r="C152" s="49" t="s">
        <v>76</v>
      </c>
      <c r="D152" s="22" t="s">
        <v>68</v>
      </c>
      <c r="E152" s="22">
        <v>7132490052</v>
      </c>
      <c r="F152" s="41">
        <v>59</v>
      </c>
      <c r="G152" s="12">
        <f t="shared" si="15"/>
        <v>56.19047619047619</v>
      </c>
      <c r="H152" s="11"/>
      <c r="I152" s="11"/>
      <c r="J152" s="38" t="s">
        <v>58</v>
      </c>
    </row>
    <row r="153" spans="1:10" s="9" customFormat="1" ht="25.35" customHeight="1">
      <c r="A153" s="107"/>
      <c r="B153" s="22">
        <v>24</v>
      </c>
      <c r="C153" s="49" t="s">
        <v>75</v>
      </c>
      <c r="D153" s="22" t="s">
        <v>68</v>
      </c>
      <c r="E153" s="22">
        <v>7132490053</v>
      </c>
      <c r="F153" s="41">
        <v>90</v>
      </c>
      <c r="G153" s="12">
        <f t="shared" si="15"/>
        <v>85.714285714285708</v>
      </c>
      <c r="H153" s="11">
        <f>G153*J153</f>
        <v>15.428571428571427</v>
      </c>
      <c r="I153" s="11">
        <f>SUM(G153:H153)</f>
        <v>101.14285714285714</v>
      </c>
      <c r="J153" s="20">
        <v>0.18</v>
      </c>
    </row>
    <row r="154" spans="1:10" s="9" customFormat="1" ht="38.25" customHeight="1">
      <c r="A154" s="107"/>
      <c r="B154" s="22">
        <v>25</v>
      </c>
      <c r="C154" s="49" t="s">
        <v>74</v>
      </c>
      <c r="D154" s="22" t="s">
        <v>73</v>
      </c>
      <c r="E154" s="22">
        <v>7130650001</v>
      </c>
      <c r="F154" s="21">
        <v>1130.8230000000001</v>
      </c>
      <c r="G154" s="12">
        <f t="shared" si="15"/>
        <v>1076.9742857142858</v>
      </c>
      <c r="H154" s="11"/>
      <c r="I154" s="11"/>
      <c r="J154" s="38" t="s">
        <v>58</v>
      </c>
    </row>
    <row r="155" spans="1:10" s="9" customFormat="1" ht="25.35" customHeight="1">
      <c r="A155" s="108"/>
      <c r="B155" s="22">
        <v>26</v>
      </c>
      <c r="C155" s="49" t="s">
        <v>72</v>
      </c>
      <c r="D155" s="22" t="s">
        <v>0</v>
      </c>
      <c r="E155" s="22">
        <v>7130880006</v>
      </c>
      <c r="F155" s="21">
        <v>112.5684</v>
      </c>
      <c r="G155" s="12">
        <f t="shared" si="15"/>
        <v>107.208</v>
      </c>
      <c r="H155" s="11">
        <f>G155*J155</f>
        <v>19.297439999999998</v>
      </c>
      <c r="I155" s="11">
        <f>SUM(G155:H155)</f>
        <v>126.50543999999999</v>
      </c>
      <c r="J155" s="20">
        <v>0.18</v>
      </c>
    </row>
    <row r="156" spans="1:10" s="9" customFormat="1" ht="25.35" customHeight="1">
      <c r="A156" s="22">
        <v>104</v>
      </c>
      <c r="B156" s="37"/>
      <c r="C156" s="48" t="s">
        <v>71</v>
      </c>
      <c r="D156" s="43" t="s">
        <v>0</v>
      </c>
      <c r="E156" s="22">
        <v>7130870010</v>
      </c>
      <c r="F156" s="21">
        <v>680.62189999999998</v>
      </c>
      <c r="G156" s="12">
        <f t="shared" si="15"/>
        <v>648.2113333333333</v>
      </c>
      <c r="H156" s="11">
        <f>G156*J156</f>
        <v>116.67804</v>
      </c>
      <c r="I156" s="11">
        <f>SUM(G156:H156)</f>
        <v>764.88937333333331</v>
      </c>
      <c r="J156" s="20">
        <v>0.18</v>
      </c>
    </row>
    <row r="157" spans="1:10" s="9" customFormat="1" ht="25.35" customHeight="1">
      <c r="A157" s="22">
        <v>105</v>
      </c>
      <c r="B157" s="37"/>
      <c r="C157" s="48" t="s">
        <v>70</v>
      </c>
      <c r="D157" s="45" t="s">
        <v>0</v>
      </c>
      <c r="E157" s="22">
        <v>7130880006</v>
      </c>
      <c r="F157" s="21">
        <v>124.0337</v>
      </c>
      <c r="G157" s="12">
        <f t="shared" si="15"/>
        <v>118.12733333333333</v>
      </c>
      <c r="H157" s="11">
        <f>G157*J157</f>
        <v>21.262919999999998</v>
      </c>
      <c r="I157" s="11">
        <f>SUM(G157:H157)</f>
        <v>139.39025333333333</v>
      </c>
      <c r="J157" s="20">
        <v>0.18</v>
      </c>
    </row>
    <row r="158" spans="1:10" s="9" customFormat="1" ht="25.35" customHeight="1">
      <c r="A158" s="22">
        <v>115</v>
      </c>
      <c r="B158" s="37"/>
      <c r="C158" s="44" t="s">
        <v>69</v>
      </c>
      <c r="D158" s="43" t="s">
        <v>68</v>
      </c>
      <c r="E158" s="42"/>
      <c r="F158" s="22">
        <v>167</v>
      </c>
      <c r="G158" s="12">
        <f t="shared" si="15"/>
        <v>159.04761904761904</v>
      </c>
      <c r="H158" s="11">
        <f>G158*J158</f>
        <v>28.628571428571426</v>
      </c>
      <c r="I158" s="11">
        <f>SUM(G158:H158)</f>
        <v>187.67619047619047</v>
      </c>
      <c r="J158" s="20">
        <v>0.18</v>
      </c>
    </row>
    <row r="159" spans="1:10" s="9" customFormat="1" ht="25.35" customHeight="1">
      <c r="A159" s="110">
        <v>116</v>
      </c>
      <c r="B159" s="37"/>
      <c r="C159" s="47" t="s">
        <v>67</v>
      </c>
      <c r="D159" s="43"/>
      <c r="E159" s="42"/>
      <c r="F159" s="22"/>
      <c r="G159" s="46"/>
      <c r="H159" s="22"/>
      <c r="I159" s="22"/>
      <c r="J159" s="22"/>
    </row>
    <row r="160" spans="1:10" s="9" customFormat="1" ht="25.35" customHeight="1">
      <c r="A160" s="110"/>
      <c r="B160" s="45" t="s">
        <v>15</v>
      </c>
      <c r="C160" s="44" t="s">
        <v>66</v>
      </c>
      <c r="D160" s="43" t="s">
        <v>62</v>
      </c>
      <c r="E160" s="42"/>
      <c r="F160" s="22">
        <v>7870</v>
      </c>
      <c r="G160" s="12">
        <f t="shared" ref="G160:G166" si="18">F160/1.05</f>
        <v>7495.2380952380945</v>
      </c>
      <c r="H160" s="11">
        <f>G160*J160</f>
        <v>1349.1428571428569</v>
      </c>
      <c r="I160" s="11">
        <f>SUM(G160:H160)</f>
        <v>8844.3809523809505</v>
      </c>
      <c r="J160" s="20">
        <v>0.18</v>
      </c>
    </row>
    <row r="161" spans="1:10" s="9" customFormat="1" ht="33" customHeight="1">
      <c r="A161" s="110"/>
      <c r="B161" s="45" t="s">
        <v>13</v>
      </c>
      <c r="C161" s="44" t="s">
        <v>65</v>
      </c>
      <c r="D161" s="43" t="s">
        <v>18</v>
      </c>
      <c r="E161" s="42"/>
      <c r="F161" s="22">
        <v>9500</v>
      </c>
      <c r="G161" s="12">
        <f t="shared" si="18"/>
        <v>9047.6190476190477</v>
      </c>
      <c r="H161" s="11">
        <f>G161*J161</f>
        <v>1628.5714285714284</v>
      </c>
      <c r="I161" s="11">
        <f>SUM(G161:H161)</f>
        <v>10676.190476190477</v>
      </c>
      <c r="J161" s="20">
        <v>0.18</v>
      </c>
    </row>
    <row r="162" spans="1:10" s="9" customFormat="1" ht="25.35" customHeight="1">
      <c r="A162" s="22">
        <v>118</v>
      </c>
      <c r="B162" s="37"/>
      <c r="C162" s="44" t="s">
        <v>64</v>
      </c>
      <c r="D162" s="43" t="s">
        <v>0</v>
      </c>
      <c r="E162" s="42"/>
      <c r="F162" s="41">
        <v>14810</v>
      </c>
      <c r="G162" s="12">
        <f t="shared" si="18"/>
        <v>14104.761904761905</v>
      </c>
      <c r="H162" s="11"/>
      <c r="I162" s="11"/>
      <c r="J162" s="38" t="s">
        <v>58</v>
      </c>
    </row>
    <row r="163" spans="1:10" s="9" customFormat="1" ht="25.35" customHeight="1">
      <c r="A163" s="22">
        <v>119</v>
      </c>
      <c r="B163" s="37"/>
      <c r="C163" s="36" t="s">
        <v>63</v>
      </c>
      <c r="D163" s="13" t="s">
        <v>62</v>
      </c>
      <c r="E163" s="42"/>
      <c r="F163" s="41">
        <v>9706</v>
      </c>
      <c r="G163" s="12">
        <f t="shared" si="18"/>
        <v>9243.8095238095229</v>
      </c>
      <c r="H163" s="11">
        <f>G163*J163</f>
        <v>2588.2666666666669</v>
      </c>
      <c r="I163" s="11">
        <f>SUM(G163:H163)</f>
        <v>11832.076190476189</v>
      </c>
      <c r="J163" s="20">
        <v>0.28000000000000003</v>
      </c>
    </row>
    <row r="164" spans="1:10" s="9" customFormat="1" ht="25.35" customHeight="1">
      <c r="A164" s="22">
        <v>120</v>
      </c>
      <c r="B164" s="37"/>
      <c r="C164" s="36" t="s">
        <v>61</v>
      </c>
      <c r="D164" s="15"/>
      <c r="E164" s="42"/>
      <c r="F164" s="41">
        <v>6905</v>
      </c>
      <c r="G164" s="12">
        <f t="shared" si="18"/>
        <v>6576.1904761904761</v>
      </c>
      <c r="H164" s="11">
        <f>G164*J164</f>
        <v>1841.3333333333335</v>
      </c>
      <c r="I164" s="11">
        <f>SUM(G164:H164)</f>
        <v>8417.5238095238092</v>
      </c>
      <c r="J164" s="20">
        <v>0.28000000000000003</v>
      </c>
    </row>
    <row r="165" spans="1:10" s="9" customFormat="1" ht="33" customHeight="1">
      <c r="A165" s="22">
        <v>121</v>
      </c>
      <c r="B165" s="37"/>
      <c r="C165" s="36" t="s">
        <v>60</v>
      </c>
      <c r="D165" s="22" t="s">
        <v>59</v>
      </c>
      <c r="E165" s="40"/>
      <c r="F165" s="39">
        <v>9393</v>
      </c>
      <c r="G165" s="12">
        <f t="shared" si="18"/>
        <v>8945.7142857142862</v>
      </c>
      <c r="H165" s="11"/>
      <c r="I165" s="11"/>
      <c r="J165" s="38" t="s">
        <v>58</v>
      </c>
    </row>
    <row r="166" spans="1:10" s="9" customFormat="1" ht="25.35" customHeight="1">
      <c r="A166" s="22">
        <v>122</v>
      </c>
      <c r="B166" s="37"/>
      <c r="C166" s="36" t="s">
        <v>57</v>
      </c>
      <c r="D166" s="13" t="s">
        <v>47</v>
      </c>
      <c r="E166" s="35"/>
      <c r="F166" s="21">
        <v>157.78</v>
      </c>
      <c r="G166" s="12">
        <f t="shared" si="18"/>
        <v>150.26666666666665</v>
      </c>
      <c r="H166" s="11">
        <f>G166*J166</f>
        <v>42.074666666666666</v>
      </c>
      <c r="I166" s="11">
        <f>SUM(G166:H166)</f>
        <v>192.34133333333332</v>
      </c>
      <c r="J166" s="20">
        <v>0.28000000000000003</v>
      </c>
    </row>
    <row r="167" spans="1:10" s="9" customFormat="1" ht="25.35" customHeight="1">
      <c r="A167" s="30">
        <v>10</v>
      </c>
      <c r="B167" s="13"/>
      <c r="C167" s="29" t="s">
        <v>56</v>
      </c>
      <c r="D167" s="32"/>
      <c r="E167" s="34"/>
      <c r="F167" s="32"/>
      <c r="G167" s="33"/>
      <c r="H167" s="32"/>
      <c r="I167" s="32"/>
      <c r="J167" s="32"/>
    </row>
    <row r="168" spans="1:10" s="9" customFormat="1" ht="25.35" customHeight="1">
      <c r="A168" s="25"/>
      <c r="B168" s="13" t="s">
        <v>15</v>
      </c>
      <c r="C168" s="15" t="s">
        <v>55</v>
      </c>
      <c r="D168" s="13" t="s">
        <v>47</v>
      </c>
      <c r="E168" s="31">
        <v>7130800012</v>
      </c>
      <c r="F168" s="21">
        <v>1638</v>
      </c>
      <c r="G168" s="12">
        <f t="shared" ref="G168:G173" si="19">F168/1.05</f>
        <v>1560</v>
      </c>
      <c r="H168" s="11">
        <f t="shared" ref="H168:H173" si="20">G168*J168</f>
        <v>280.8</v>
      </c>
      <c r="I168" s="11">
        <f t="shared" ref="I168:I173" si="21">SUM(G168:H168)</f>
        <v>1840.8</v>
      </c>
      <c r="J168" s="20">
        <v>0.18</v>
      </c>
    </row>
    <row r="169" spans="1:10" s="9" customFormat="1" ht="25.35" customHeight="1">
      <c r="A169" s="25"/>
      <c r="B169" s="13" t="s">
        <v>13</v>
      </c>
      <c r="C169" s="15" t="s">
        <v>54</v>
      </c>
      <c r="D169" s="13" t="s">
        <v>47</v>
      </c>
      <c r="E169" s="13">
        <v>7130800033</v>
      </c>
      <c r="F169" s="21">
        <v>1758</v>
      </c>
      <c r="G169" s="12">
        <f t="shared" si="19"/>
        <v>1674.2857142857142</v>
      </c>
      <c r="H169" s="11">
        <f t="shared" si="20"/>
        <v>301.37142857142857</v>
      </c>
      <c r="I169" s="11">
        <f t="shared" si="21"/>
        <v>1975.6571428571428</v>
      </c>
      <c r="J169" s="20">
        <v>0.18</v>
      </c>
    </row>
    <row r="170" spans="1:10" s="9" customFormat="1" ht="25.35" customHeight="1">
      <c r="A170" s="25"/>
      <c r="B170" s="13" t="s">
        <v>21</v>
      </c>
      <c r="C170" s="15" t="s">
        <v>53</v>
      </c>
      <c r="D170" s="13" t="s">
        <v>47</v>
      </c>
      <c r="E170" s="13">
        <v>7130800001</v>
      </c>
      <c r="F170" s="21">
        <v>2167</v>
      </c>
      <c r="G170" s="12">
        <f t="shared" si="19"/>
        <v>2063.8095238095239</v>
      </c>
      <c r="H170" s="11">
        <f t="shared" si="20"/>
        <v>371.48571428571427</v>
      </c>
      <c r="I170" s="11">
        <f t="shared" si="21"/>
        <v>2435.2952380952383</v>
      </c>
      <c r="J170" s="20">
        <v>0.18</v>
      </c>
    </row>
    <row r="171" spans="1:10" s="9" customFormat="1" ht="25.35" customHeight="1">
      <c r="A171" s="25"/>
      <c r="B171" s="13" t="s">
        <v>32</v>
      </c>
      <c r="C171" s="15" t="s">
        <v>52</v>
      </c>
      <c r="D171" s="13" t="s">
        <v>47</v>
      </c>
      <c r="E171" s="31">
        <v>7130800033</v>
      </c>
      <c r="F171" s="21">
        <v>2953</v>
      </c>
      <c r="G171" s="12">
        <f t="shared" si="19"/>
        <v>2812.3809523809523</v>
      </c>
      <c r="H171" s="11">
        <f t="shared" si="20"/>
        <v>506.2285714285714</v>
      </c>
      <c r="I171" s="11">
        <f t="shared" si="21"/>
        <v>3318.6095238095236</v>
      </c>
      <c r="J171" s="20">
        <v>0.18</v>
      </c>
    </row>
    <row r="172" spans="1:10" s="9" customFormat="1" ht="25.35" customHeight="1">
      <c r="A172" s="25"/>
      <c r="B172" s="13" t="s">
        <v>51</v>
      </c>
      <c r="C172" s="15" t="s">
        <v>50</v>
      </c>
      <c r="D172" s="13" t="s">
        <v>47</v>
      </c>
      <c r="E172" s="31">
        <v>7130800672</v>
      </c>
      <c r="F172" s="21"/>
      <c r="G172" s="12">
        <f t="shared" si="19"/>
        <v>0</v>
      </c>
      <c r="H172" s="11">
        <f t="shared" si="20"/>
        <v>0</v>
      </c>
      <c r="I172" s="11">
        <f t="shared" si="21"/>
        <v>0</v>
      </c>
      <c r="J172" s="20">
        <v>0.18</v>
      </c>
    </row>
    <row r="173" spans="1:10" s="9" customFormat="1" ht="25.35" customHeight="1">
      <c r="A173" s="24"/>
      <c r="B173" s="13" t="s">
        <v>49</v>
      </c>
      <c r="C173" s="15" t="s">
        <v>48</v>
      </c>
      <c r="D173" s="13" t="s">
        <v>47</v>
      </c>
      <c r="E173" s="31">
        <v>7130800002</v>
      </c>
      <c r="F173" s="21">
        <v>4454</v>
      </c>
      <c r="G173" s="12">
        <f t="shared" si="19"/>
        <v>4241.9047619047615</v>
      </c>
      <c r="H173" s="11">
        <f t="shared" si="20"/>
        <v>763.54285714285709</v>
      </c>
      <c r="I173" s="11">
        <f t="shared" si="21"/>
        <v>5005.4476190476189</v>
      </c>
      <c r="J173" s="20">
        <v>0.18</v>
      </c>
    </row>
    <row r="174" spans="1:10" s="9" customFormat="1" ht="25.35" customHeight="1">
      <c r="A174" s="30">
        <v>14</v>
      </c>
      <c r="B174" s="13"/>
      <c r="C174" s="29" t="s">
        <v>46</v>
      </c>
      <c r="D174" s="26"/>
      <c r="E174" s="28"/>
      <c r="F174" s="21"/>
      <c r="G174" s="27"/>
      <c r="H174" s="26"/>
      <c r="I174" s="26"/>
      <c r="J174" s="26"/>
    </row>
    <row r="175" spans="1:10" s="9" customFormat="1" ht="25.35" customHeight="1">
      <c r="A175" s="25"/>
      <c r="B175" s="13" t="s">
        <v>15</v>
      </c>
      <c r="C175" s="15" t="s">
        <v>45</v>
      </c>
      <c r="D175" s="13" t="s">
        <v>42</v>
      </c>
      <c r="E175" s="13">
        <v>7130200201</v>
      </c>
      <c r="F175" s="21">
        <v>3971</v>
      </c>
      <c r="G175" s="12">
        <v>3006.29</v>
      </c>
      <c r="H175" s="11">
        <f t="shared" ref="H175:H212" si="22">G175*J175</f>
        <v>541.13220000000001</v>
      </c>
      <c r="I175" s="11">
        <f t="shared" ref="I175:I212" si="23">SUM(G175:H175)</f>
        <v>3547.4222</v>
      </c>
      <c r="J175" s="20">
        <v>0.18</v>
      </c>
    </row>
    <row r="176" spans="1:10" s="9" customFormat="1" ht="25.35" customHeight="1">
      <c r="A176" s="24"/>
      <c r="B176" s="13" t="s">
        <v>13</v>
      </c>
      <c r="C176" s="15" t="s">
        <v>44</v>
      </c>
      <c r="D176" s="13" t="s">
        <v>42</v>
      </c>
      <c r="E176" s="13">
        <v>7130200202</v>
      </c>
      <c r="F176" s="21">
        <v>3112</v>
      </c>
      <c r="G176" s="12">
        <v>2262.86</v>
      </c>
      <c r="H176" s="11">
        <f t="shared" si="22"/>
        <v>407.31479999999999</v>
      </c>
      <c r="I176" s="11">
        <f t="shared" si="23"/>
        <v>2670.1748000000002</v>
      </c>
      <c r="J176" s="20">
        <v>0.18</v>
      </c>
    </row>
    <row r="177" spans="1:10" s="9" customFormat="1" ht="25.35" customHeight="1">
      <c r="A177" s="25"/>
      <c r="B177" s="22">
        <v>11</v>
      </c>
      <c r="C177" s="23" t="s">
        <v>43</v>
      </c>
      <c r="D177" s="22" t="s">
        <v>42</v>
      </c>
      <c r="E177" s="20"/>
      <c r="F177" s="21">
        <v>660</v>
      </c>
      <c r="G177" s="12">
        <f t="shared" ref="G177:G212" si="24">F177/1.05</f>
        <v>628.57142857142856</v>
      </c>
      <c r="H177" s="11">
        <f t="shared" si="22"/>
        <v>113.14285714285714</v>
      </c>
      <c r="I177" s="11">
        <f t="shared" si="23"/>
        <v>741.71428571428567</v>
      </c>
      <c r="J177" s="20">
        <v>0.18</v>
      </c>
    </row>
    <row r="178" spans="1:10" s="9" customFormat="1" ht="25.35" customHeight="1">
      <c r="A178" s="24"/>
      <c r="B178" s="22">
        <v>12</v>
      </c>
      <c r="C178" s="23" t="s">
        <v>41</v>
      </c>
      <c r="D178" s="22" t="s">
        <v>40</v>
      </c>
      <c r="E178" s="13">
        <v>7130200401</v>
      </c>
      <c r="F178" s="21">
        <v>240</v>
      </c>
      <c r="G178" s="12">
        <f t="shared" si="24"/>
        <v>228.57142857142856</v>
      </c>
      <c r="H178" s="11">
        <f t="shared" si="22"/>
        <v>41.142857142857139</v>
      </c>
      <c r="I178" s="11">
        <f t="shared" si="23"/>
        <v>269.71428571428567</v>
      </c>
      <c r="J178" s="20">
        <v>0.18</v>
      </c>
    </row>
    <row r="179" spans="1:10" s="9" customFormat="1" ht="34.5" customHeight="1">
      <c r="B179" s="19">
        <v>1</v>
      </c>
      <c r="C179" s="15" t="s">
        <v>39</v>
      </c>
      <c r="D179" s="19" t="s">
        <v>0</v>
      </c>
      <c r="E179" s="13">
        <v>7132401667</v>
      </c>
      <c r="F179" s="11">
        <v>11950</v>
      </c>
      <c r="G179" s="12">
        <f t="shared" si="24"/>
        <v>11380.95238095238</v>
      </c>
      <c r="H179" s="11">
        <f t="shared" si="22"/>
        <v>2048.5714285714284</v>
      </c>
      <c r="I179" s="11">
        <f t="shared" si="23"/>
        <v>13429.523809523809</v>
      </c>
      <c r="J179" s="10">
        <v>0.18</v>
      </c>
    </row>
    <row r="180" spans="1:10" s="9" customFormat="1" ht="34.5" customHeight="1">
      <c r="B180" s="14">
        <v>2</v>
      </c>
      <c r="C180" s="15" t="s">
        <v>38</v>
      </c>
      <c r="D180" s="14" t="s">
        <v>0</v>
      </c>
      <c r="E180" s="13"/>
      <c r="F180" s="11">
        <v>15185</v>
      </c>
      <c r="G180" s="12">
        <f t="shared" si="24"/>
        <v>14461.904761904761</v>
      </c>
      <c r="H180" s="11">
        <f t="shared" si="22"/>
        <v>2603.1428571428569</v>
      </c>
      <c r="I180" s="11">
        <f t="shared" si="23"/>
        <v>17065.047619047618</v>
      </c>
      <c r="J180" s="10">
        <v>0.18</v>
      </c>
    </row>
    <row r="181" spans="1:10" s="9" customFormat="1" ht="36" customHeight="1">
      <c r="B181" s="14">
        <v>3</v>
      </c>
      <c r="C181" s="15" t="s">
        <v>37</v>
      </c>
      <c r="D181" s="14" t="s">
        <v>0</v>
      </c>
      <c r="E181" s="13">
        <v>7132409830</v>
      </c>
      <c r="F181" s="11">
        <v>2358</v>
      </c>
      <c r="G181" s="12">
        <f t="shared" si="24"/>
        <v>2245.7142857142858</v>
      </c>
      <c r="H181" s="11">
        <f t="shared" si="22"/>
        <v>404.2285714285714</v>
      </c>
      <c r="I181" s="11">
        <f t="shared" si="23"/>
        <v>2649.9428571428571</v>
      </c>
      <c r="J181" s="10">
        <v>0.18</v>
      </c>
    </row>
    <row r="182" spans="1:10" s="9" customFormat="1" ht="25.35" customHeight="1">
      <c r="B182" s="14">
        <v>4</v>
      </c>
      <c r="C182" s="15" t="s">
        <v>36</v>
      </c>
      <c r="D182" s="14"/>
      <c r="E182" s="13"/>
      <c r="F182" s="11"/>
      <c r="G182" s="12">
        <f t="shared" si="24"/>
        <v>0</v>
      </c>
      <c r="H182" s="11">
        <f t="shared" si="22"/>
        <v>0</v>
      </c>
      <c r="I182" s="11">
        <f t="shared" si="23"/>
        <v>0</v>
      </c>
      <c r="J182" s="10"/>
    </row>
    <row r="183" spans="1:10" s="9" customFormat="1" ht="25.35" customHeight="1">
      <c r="B183" s="14" t="s">
        <v>15</v>
      </c>
      <c r="C183" s="15" t="s">
        <v>35</v>
      </c>
      <c r="D183" s="14" t="s">
        <v>0</v>
      </c>
      <c r="E183" s="13"/>
      <c r="F183" s="11">
        <v>14525</v>
      </c>
      <c r="G183" s="12">
        <f t="shared" si="24"/>
        <v>13833.333333333332</v>
      </c>
      <c r="H183" s="11">
        <f t="shared" si="22"/>
        <v>2489.9999999999995</v>
      </c>
      <c r="I183" s="11">
        <f t="shared" si="23"/>
        <v>16323.333333333332</v>
      </c>
      <c r="J183" s="10">
        <v>0.18</v>
      </c>
    </row>
    <row r="184" spans="1:10" s="9" customFormat="1" ht="25.35" customHeight="1">
      <c r="B184" s="14" t="s">
        <v>13</v>
      </c>
      <c r="C184" s="15" t="s">
        <v>34</v>
      </c>
      <c r="D184" s="14" t="s">
        <v>0</v>
      </c>
      <c r="E184" s="13"/>
      <c r="F184" s="11">
        <v>6825</v>
      </c>
      <c r="G184" s="12">
        <f t="shared" si="24"/>
        <v>6500</v>
      </c>
      <c r="H184" s="11">
        <f t="shared" si="22"/>
        <v>1170</v>
      </c>
      <c r="I184" s="11">
        <f t="shared" si="23"/>
        <v>7670</v>
      </c>
      <c r="J184" s="10">
        <v>0.18</v>
      </c>
    </row>
    <row r="185" spans="1:10" s="9" customFormat="1" ht="25.35" customHeight="1">
      <c r="B185" s="14" t="s">
        <v>21</v>
      </c>
      <c r="C185" s="15" t="s">
        <v>33</v>
      </c>
      <c r="D185" s="14" t="s">
        <v>0</v>
      </c>
      <c r="E185" s="13">
        <v>7132476797</v>
      </c>
      <c r="F185" s="11">
        <v>16500</v>
      </c>
      <c r="G185" s="12">
        <f t="shared" si="24"/>
        <v>15714.285714285714</v>
      </c>
      <c r="H185" s="11">
        <f t="shared" si="22"/>
        <v>2828.5714285714284</v>
      </c>
      <c r="I185" s="11">
        <f t="shared" si="23"/>
        <v>18542.857142857141</v>
      </c>
      <c r="J185" s="10">
        <v>0.18</v>
      </c>
    </row>
    <row r="186" spans="1:10" s="9" customFormat="1" ht="25.35" customHeight="1">
      <c r="B186" s="18" t="s">
        <v>32</v>
      </c>
      <c r="C186" s="15" t="s">
        <v>31</v>
      </c>
      <c r="D186" s="14" t="s">
        <v>0</v>
      </c>
      <c r="E186" s="13">
        <v>7132476795</v>
      </c>
      <c r="F186" s="11">
        <v>19500</v>
      </c>
      <c r="G186" s="12">
        <f t="shared" si="24"/>
        <v>18571.428571428569</v>
      </c>
      <c r="H186" s="11">
        <f t="shared" si="22"/>
        <v>3342.8571428571422</v>
      </c>
      <c r="I186" s="11">
        <f t="shared" si="23"/>
        <v>21914.28571428571</v>
      </c>
      <c r="J186" s="10">
        <v>0.18</v>
      </c>
    </row>
    <row r="187" spans="1:10" s="9" customFormat="1" ht="25.35" customHeight="1">
      <c r="B187" s="14">
        <v>5</v>
      </c>
      <c r="C187" s="15" t="s">
        <v>30</v>
      </c>
      <c r="D187" s="14" t="s">
        <v>0</v>
      </c>
      <c r="E187" s="13"/>
      <c r="F187" s="11">
        <v>8990</v>
      </c>
      <c r="G187" s="12">
        <f t="shared" si="24"/>
        <v>8561.9047619047615</v>
      </c>
      <c r="H187" s="11">
        <f t="shared" si="22"/>
        <v>1541.1428571428571</v>
      </c>
      <c r="I187" s="11">
        <f t="shared" si="23"/>
        <v>10103.047619047618</v>
      </c>
      <c r="J187" s="10">
        <v>0.18</v>
      </c>
    </row>
    <row r="188" spans="1:10" s="9" customFormat="1" ht="25.35" customHeight="1">
      <c r="A188" s="16"/>
      <c r="B188" s="14">
        <v>6</v>
      </c>
      <c r="C188" s="15" t="s">
        <v>29</v>
      </c>
      <c r="D188" s="14" t="s">
        <v>0</v>
      </c>
      <c r="E188" s="13"/>
      <c r="F188" s="11">
        <v>4725</v>
      </c>
      <c r="G188" s="12">
        <f t="shared" si="24"/>
        <v>4500</v>
      </c>
      <c r="H188" s="11">
        <f t="shared" si="22"/>
        <v>810</v>
      </c>
      <c r="I188" s="11">
        <f t="shared" si="23"/>
        <v>5310</v>
      </c>
      <c r="J188" s="10">
        <v>0.18</v>
      </c>
    </row>
    <row r="189" spans="1:10" s="9" customFormat="1" ht="25.35" customHeight="1">
      <c r="A189" s="16"/>
      <c r="B189" s="14">
        <v>7</v>
      </c>
      <c r="C189" s="15" t="s">
        <v>28</v>
      </c>
      <c r="D189" s="14" t="s">
        <v>0</v>
      </c>
      <c r="E189" s="13"/>
      <c r="F189" s="11">
        <v>4813</v>
      </c>
      <c r="G189" s="12">
        <f t="shared" si="24"/>
        <v>4583.8095238095239</v>
      </c>
      <c r="H189" s="11">
        <f t="shared" si="22"/>
        <v>825.08571428571429</v>
      </c>
      <c r="I189" s="11">
        <f t="shared" si="23"/>
        <v>5408.8952380952378</v>
      </c>
      <c r="J189" s="10">
        <v>0.18</v>
      </c>
    </row>
    <row r="190" spans="1:10" s="9" customFormat="1" ht="25.35" customHeight="1">
      <c r="A190" s="16"/>
      <c r="B190" s="17">
        <v>8</v>
      </c>
      <c r="C190" s="15" t="s">
        <v>27</v>
      </c>
      <c r="D190" s="14"/>
      <c r="E190" s="13"/>
      <c r="F190" s="11">
        <v>4348</v>
      </c>
      <c r="G190" s="12">
        <f t="shared" si="24"/>
        <v>4140.9523809523807</v>
      </c>
      <c r="H190" s="11">
        <f t="shared" si="22"/>
        <v>745.37142857142851</v>
      </c>
      <c r="I190" s="11">
        <f t="shared" si="23"/>
        <v>4886.3238095238094</v>
      </c>
      <c r="J190" s="10">
        <v>0.18</v>
      </c>
    </row>
    <row r="191" spans="1:10" s="9" customFormat="1" ht="25.35" customHeight="1">
      <c r="A191" s="16"/>
      <c r="B191" s="17">
        <v>9</v>
      </c>
      <c r="C191" s="15" t="s">
        <v>26</v>
      </c>
      <c r="D191" s="14" t="s">
        <v>0</v>
      </c>
      <c r="E191" s="13"/>
      <c r="F191" s="11">
        <v>3459</v>
      </c>
      <c r="G191" s="12">
        <f t="shared" si="24"/>
        <v>3294.2857142857142</v>
      </c>
      <c r="H191" s="11">
        <f t="shared" si="22"/>
        <v>592.97142857142853</v>
      </c>
      <c r="I191" s="11">
        <f t="shared" si="23"/>
        <v>3887.2571428571428</v>
      </c>
      <c r="J191" s="10">
        <v>0.18</v>
      </c>
    </row>
    <row r="192" spans="1:10" s="9" customFormat="1" ht="25.35" customHeight="1">
      <c r="A192" s="16"/>
      <c r="B192" s="17">
        <v>10</v>
      </c>
      <c r="C192" s="15" t="s">
        <v>25</v>
      </c>
      <c r="D192" s="14" t="s">
        <v>0</v>
      </c>
      <c r="E192" s="13"/>
      <c r="F192" s="11">
        <v>8500</v>
      </c>
      <c r="G192" s="12">
        <f t="shared" si="24"/>
        <v>8095.2380952380945</v>
      </c>
      <c r="H192" s="11">
        <f t="shared" si="22"/>
        <v>1457.1428571428569</v>
      </c>
      <c r="I192" s="11">
        <f t="shared" si="23"/>
        <v>9552.3809523809505</v>
      </c>
      <c r="J192" s="10">
        <v>0.18</v>
      </c>
    </row>
    <row r="193" spans="1:10" s="9" customFormat="1" ht="25.35" customHeight="1">
      <c r="A193" s="16"/>
      <c r="B193" s="17">
        <v>11</v>
      </c>
      <c r="C193" s="15" t="s">
        <v>24</v>
      </c>
      <c r="D193" s="14"/>
      <c r="E193" s="13"/>
      <c r="F193" s="11"/>
      <c r="G193" s="12">
        <f t="shared" si="24"/>
        <v>0</v>
      </c>
      <c r="H193" s="11">
        <f t="shared" si="22"/>
        <v>0</v>
      </c>
      <c r="I193" s="11">
        <f t="shared" si="23"/>
        <v>0</v>
      </c>
      <c r="J193" s="10"/>
    </row>
    <row r="194" spans="1:10" s="9" customFormat="1" ht="25.35" customHeight="1">
      <c r="A194" s="16"/>
      <c r="B194" s="14" t="s">
        <v>15</v>
      </c>
      <c r="C194" s="15" t="s">
        <v>23</v>
      </c>
      <c r="D194" s="14" t="s">
        <v>0</v>
      </c>
      <c r="E194" s="13"/>
      <c r="F194" s="11">
        <v>5795</v>
      </c>
      <c r="G194" s="12">
        <f t="shared" si="24"/>
        <v>5519.0476190476193</v>
      </c>
      <c r="H194" s="11">
        <f t="shared" si="22"/>
        <v>993.42857142857144</v>
      </c>
      <c r="I194" s="11">
        <f t="shared" si="23"/>
        <v>6512.4761904761908</v>
      </c>
      <c r="J194" s="10">
        <v>0.18</v>
      </c>
    </row>
    <row r="195" spans="1:10" s="9" customFormat="1" ht="25.35" customHeight="1">
      <c r="A195" s="16"/>
      <c r="B195" s="14" t="s">
        <v>13</v>
      </c>
      <c r="C195" s="15" t="s">
        <v>22</v>
      </c>
      <c r="D195" s="14" t="s">
        <v>0</v>
      </c>
      <c r="E195" s="13"/>
      <c r="F195" s="11">
        <v>4250</v>
      </c>
      <c r="G195" s="12">
        <f t="shared" si="24"/>
        <v>4047.6190476190473</v>
      </c>
      <c r="H195" s="11">
        <f t="shared" si="22"/>
        <v>728.57142857142844</v>
      </c>
      <c r="I195" s="11">
        <f t="shared" si="23"/>
        <v>4776.1904761904752</v>
      </c>
      <c r="J195" s="10">
        <v>0.18</v>
      </c>
    </row>
    <row r="196" spans="1:10" s="9" customFormat="1" ht="25.35" customHeight="1">
      <c r="A196" s="16"/>
      <c r="B196" s="14" t="s">
        <v>21</v>
      </c>
      <c r="C196" s="15" t="s">
        <v>20</v>
      </c>
      <c r="D196" s="14" t="s">
        <v>0</v>
      </c>
      <c r="E196" s="13"/>
      <c r="F196" s="11">
        <v>2306</v>
      </c>
      <c r="G196" s="12">
        <f t="shared" si="24"/>
        <v>2196.1904761904761</v>
      </c>
      <c r="H196" s="11">
        <f t="shared" si="22"/>
        <v>395.31428571428569</v>
      </c>
      <c r="I196" s="11">
        <f t="shared" si="23"/>
        <v>2591.5047619047618</v>
      </c>
      <c r="J196" s="10">
        <v>0.18</v>
      </c>
    </row>
    <row r="197" spans="1:10" s="9" customFormat="1" ht="48" customHeight="1">
      <c r="A197" s="16"/>
      <c r="B197" s="14">
        <v>12</v>
      </c>
      <c r="C197" s="15" t="s">
        <v>19</v>
      </c>
      <c r="D197" s="14" t="s">
        <v>18</v>
      </c>
      <c r="E197" s="13"/>
      <c r="F197" s="11">
        <v>48054</v>
      </c>
      <c r="G197" s="12">
        <f t="shared" si="24"/>
        <v>45765.714285714283</v>
      </c>
      <c r="H197" s="11">
        <f t="shared" si="22"/>
        <v>12814.4</v>
      </c>
      <c r="I197" s="11">
        <f t="shared" si="23"/>
        <v>58580.114285714284</v>
      </c>
      <c r="J197" s="10">
        <v>0.28000000000000003</v>
      </c>
    </row>
    <row r="198" spans="1:10" s="9" customFormat="1" ht="48" customHeight="1">
      <c r="A198" s="16"/>
      <c r="B198" s="14">
        <v>13</v>
      </c>
      <c r="C198" s="15" t="s">
        <v>17</v>
      </c>
      <c r="D198" s="14" t="s">
        <v>0</v>
      </c>
      <c r="E198" s="13"/>
      <c r="F198" s="11">
        <v>38095</v>
      </c>
      <c r="G198" s="12">
        <f t="shared" si="24"/>
        <v>36280.952380952382</v>
      </c>
      <c r="H198" s="11">
        <f t="shared" si="22"/>
        <v>6530.5714285714284</v>
      </c>
      <c r="I198" s="11">
        <f t="shared" si="23"/>
        <v>42811.523809523809</v>
      </c>
      <c r="J198" s="10">
        <v>0.18</v>
      </c>
    </row>
    <row r="199" spans="1:10" s="9" customFormat="1" ht="25.35" customHeight="1">
      <c r="A199" s="16"/>
      <c r="B199" s="14">
        <v>14</v>
      </c>
      <c r="C199" s="15" t="s">
        <v>16</v>
      </c>
      <c r="D199" s="14"/>
      <c r="E199" s="13"/>
      <c r="F199" s="11"/>
      <c r="G199" s="12">
        <f t="shared" si="24"/>
        <v>0</v>
      </c>
      <c r="H199" s="11">
        <f t="shared" si="22"/>
        <v>0</v>
      </c>
      <c r="I199" s="11">
        <f t="shared" si="23"/>
        <v>0</v>
      </c>
      <c r="J199" s="10"/>
    </row>
    <row r="200" spans="1:10" s="9" customFormat="1" ht="25.35" customHeight="1">
      <c r="A200" s="16"/>
      <c r="B200" s="14" t="s">
        <v>15</v>
      </c>
      <c r="C200" s="15" t="s">
        <v>14</v>
      </c>
      <c r="D200" s="14" t="s">
        <v>0</v>
      </c>
      <c r="E200" s="13"/>
      <c r="F200" s="11">
        <v>8100</v>
      </c>
      <c r="G200" s="12">
        <f t="shared" si="24"/>
        <v>7714.2857142857138</v>
      </c>
      <c r="H200" s="11">
        <f t="shared" si="22"/>
        <v>1388.5714285714284</v>
      </c>
      <c r="I200" s="11">
        <f t="shared" si="23"/>
        <v>9102.8571428571413</v>
      </c>
      <c r="J200" s="10">
        <v>0.18</v>
      </c>
    </row>
    <row r="201" spans="1:10" s="9" customFormat="1" ht="25.35" customHeight="1">
      <c r="A201" s="16"/>
      <c r="B201" s="14" t="s">
        <v>13</v>
      </c>
      <c r="C201" s="15" t="s">
        <v>12</v>
      </c>
      <c r="D201" s="14" t="s">
        <v>0</v>
      </c>
      <c r="E201" s="13"/>
      <c r="F201" s="11">
        <v>14952</v>
      </c>
      <c r="G201" s="12">
        <f t="shared" si="24"/>
        <v>14240</v>
      </c>
      <c r="H201" s="11">
        <f t="shared" si="22"/>
        <v>3987.2000000000003</v>
      </c>
      <c r="I201" s="11">
        <f t="shared" si="23"/>
        <v>18227.2</v>
      </c>
      <c r="J201" s="10">
        <v>0.28000000000000003</v>
      </c>
    </row>
    <row r="202" spans="1:10" s="9" customFormat="1" ht="25.35" customHeight="1">
      <c r="A202" s="16"/>
      <c r="B202" s="14">
        <v>15</v>
      </c>
      <c r="C202" s="15" t="s">
        <v>11</v>
      </c>
      <c r="D202" s="14" t="s">
        <v>0</v>
      </c>
      <c r="E202" s="13">
        <v>7132420412</v>
      </c>
      <c r="F202" s="11">
        <v>7900</v>
      </c>
      <c r="G202" s="12">
        <f t="shared" si="24"/>
        <v>7523.8095238095239</v>
      </c>
      <c r="H202" s="11">
        <f t="shared" si="22"/>
        <v>2106.666666666667</v>
      </c>
      <c r="I202" s="11">
        <f t="shared" si="23"/>
        <v>9630.4761904761908</v>
      </c>
      <c r="J202" s="10">
        <v>0.28000000000000003</v>
      </c>
    </row>
    <row r="203" spans="1:10" s="9" customFormat="1" ht="25.35" customHeight="1">
      <c r="A203" s="16"/>
      <c r="B203" s="14">
        <v>16</v>
      </c>
      <c r="C203" s="15" t="s">
        <v>10</v>
      </c>
      <c r="D203" s="14" t="s">
        <v>0</v>
      </c>
      <c r="E203" s="13">
        <v>7132488810</v>
      </c>
      <c r="F203" s="11">
        <v>43500</v>
      </c>
      <c r="G203" s="12">
        <f t="shared" si="24"/>
        <v>41428.571428571428</v>
      </c>
      <c r="H203" s="11">
        <f t="shared" si="22"/>
        <v>11600</v>
      </c>
      <c r="I203" s="11">
        <f t="shared" si="23"/>
        <v>53028.571428571428</v>
      </c>
      <c r="J203" s="10">
        <v>0.28000000000000003</v>
      </c>
    </row>
    <row r="204" spans="1:10" s="9" customFormat="1" ht="25.35" customHeight="1">
      <c r="A204" s="16"/>
      <c r="B204" s="14">
        <v>17</v>
      </c>
      <c r="C204" s="15" t="s">
        <v>9</v>
      </c>
      <c r="D204" s="14" t="s">
        <v>0</v>
      </c>
      <c r="E204" s="13"/>
      <c r="F204" s="11">
        <v>5000</v>
      </c>
      <c r="G204" s="12">
        <f t="shared" si="24"/>
        <v>4761.9047619047615</v>
      </c>
      <c r="H204" s="11">
        <f t="shared" si="22"/>
        <v>857.142857142857</v>
      </c>
      <c r="I204" s="11">
        <f t="shared" si="23"/>
        <v>5619.0476190476184</v>
      </c>
      <c r="J204" s="10">
        <v>0.18</v>
      </c>
    </row>
    <row r="205" spans="1:10" s="9" customFormat="1" ht="25.35" customHeight="1">
      <c r="A205" s="16"/>
      <c r="B205" s="14">
        <v>18</v>
      </c>
      <c r="C205" s="15" t="s">
        <v>8</v>
      </c>
      <c r="D205" s="14" t="s">
        <v>0</v>
      </c>
      <c r="E205" s="13"/>
      <c r="F205" s="11">
        <v>16000</v>
      </c>
      <c r="G205" s="12">
        <f t="shared" si="24"/>
        <v>15238.095238095237</v>
      </c>
      <c r="H205" s="11">
        <f t="shared" si="22"/>
        <v>2742.8571428571427</v>
      </c>
      <c r="I205" s="11">
        <f t="shared" si="23"/>
        <v>17980.952380952378</v>
      </c>
      <c r="J205" s="10">
        <v>0.18</v>
      </c>
    </row>
    <row r="206" spans="1:10" s="9" customFormat="1" ht="25.35" customHeight="1">
      <c r="B206" s="14">
        <v>19</v>
      </c>
      <c r="C206" s="15" t="s">
        <v>7</v>
      </c>
      <c r="D206" s="14" t="s">
        <v>0</v>
      </c>
      <c r="E206" s="13">
        <v>7132486195</v>
      </c>
      <c r="F206" s="11">
        <v>27000</v>
      </c>
      <c r="G206" s="12">
        <f t="shared" si="24"/>
        <v>25714.285714285714</v>
      </c>
      <c r="H206" s="11">
        <f t="shared" si="22"/>
        <v>7200.0000000000009</v>
      </c>
      <c r="I206" s="11">
        <f t="shared" si="23"/>
        <v>32914.285714285717</v>
      </c>
      <c r="J206" s="10">
        <v>0.28000000000000003</v>
      </c>
    </row>
    <row r="207" spans="1:10" s="9" customFormat="1" ht="25.35" customHeight="1">
      <c r="B207" s="14">
        <v>20</v>
      </c>
      <c r="C207" s="15" t="s">
        <v>6</v>
      </c>
      <c r="D207" s="14" t="s">
        <v>0</v>
      </c>
      <c r="E207" s="13"/>
      <c r="F207" s="11">
        <v>8300</v>
      </c>
      <c r="G207" s="12">
        <f t="shared" si="24"/>
        <v>7904.7619047619046</v>
      </c>
      <c r="H207" s="11">
        <f t="shared" si="22"/>
        <v>1422.8571428571427</v>
      </c>
      <c r="I207" s="11">
        <f t="shared" si="23"/>
        <v>9327.6190476190477</v>
      </c>
      <c r="J207" s="10">
        <v>0.18</v>
      </c>
    </row>
    <row r="208" spans="1:10" s="9" customFormat="1" ht="25.35" customHeight="1">
      <c r="B208" s="14">
        <v>21</v>
      </c>
      <c r="C208" s="15" t="s">
        <v>5</v>
      </c>
      <c r="D208" s="14" t="s">
        <v>0</v>
      </c>
      <c r="E208" s="13"/>
      <c r="F208" s="11">
        <v>3300</v>
      </c>
      <c r="G208" s="12">
        <f t="shared" si="24"/>
        <v>3142.8571428571427</v>
      </c>
      <c r="H208" s="11">
        <f t="shared" si="22"/>
        <v>565.71428571428567</v>
      </c>
      <c r="I208" s="11">
        <f t="shared" si="23"/>
        <v>3708.5714285714284</v>
      </c>
      <c r="J208" s="10">
        <v>0.18</v>
      </c>
    </row>
    <row r="209" spans="2:10" s="9" customFormat="1" ht="25.35" customHeight="1">
      <c r="B209" s="14">
        <v>22</v>
      </c>
      <c r="C209" s="15" t="s">
        <v>4</v>
      </c>
      <c r="D209" s="14" t="s">
        <v>0</v>
      </c>
      <c r="E209" s="13">
        <v>7132486151</v>
      </c>
      <c r="F209" s="11">
        <v>7100</v>
      </c>
      <c r="G209" s="12">
        <f t="shared" si="24"/>
        <v>6761.9047619047615</v>
      </c>
      <c r="H209" s="11">
        <f t="shared" si="22"/>
        <v>1217.1428571428571</v>
      </c>
      <c r="I209" s="11">
        <f t="shared" si="23"/>
        <v>7979.0476190476184</v>
      </c>
      <c r="J209" s="10">
        <v>0.18</v>
      </c>
    </row>
    <row r="210" spans="2:10" s="9" customFormat="1" ht="25.35" customHeight="1">
      <c r="B210" s="14">
        <v>23</v>
      </c>
      <c r="C210" s="15" t="s">
        <v>3</v>
      </c>
      <c r="D210" s="14" t="s">
        <v>0</v>
      </c>
      <c r="E210" s="13">
        <v>7131880133</v>
      </c>
      <c r="F210" s="11">
        <v>60900</v>
      </c>
      <c r="G210" s="12">
        <f t="shared" si="24"/>
        <v>58000</v>
      </c>
      <c r="H210" s="11">
        <f t="shared" si="22"/>
        <v>16240.000000000002</v>
      </c>
      <c r="I210" s="11">
        <f t="shared" si="23"/>
        <v>74240</v>
      </c>
      <c r="J210" s="10">
        <v>0.28000000000000003</v>
      </c>
    </row>
    <row r="211" spans="2:10" s="9" customFormat="1" ht="25.35" customHeight="1">
      <c r="B211" s="14">
        <v>24</v>
      </c>
      <c r="C211" s="15" t="s">
        <v>2</v>
      </c>
      <c r="D211" s="14" t="s">
        <v>0</v>
      </c>
      <c r="E211" s="13">
        <v>7131880134</v>
      </c>
      <c r="F211" s="11">
        <v>33000</v>
      </c>
      <c r="G211" s="12">
        <f t="shared" si="24"/>
        <v>31428.571428571428</v>
      </c>
      <c r="H211" s="11">
        <f t="shared" si="22"/>
        <v>8800</v>
      </c>
      <c r="I211" s="11">
        <f t="shared" si="23"/>
        <v>40228.571428571428</v>
      </c>
      <c r="J211" s="10">
        <v>0.28000000000000003</v>
      </c>
    </row>
    <row r="212" spans="2:10" s="9" customFormat="1" ht="25.35" customHeight="1">
      <c r="B212" s="14">
        <v>25</v>
      </c>
      <c r="C212" s="15" t="s">
        <v>1</v>
      </c>
      <c r="D212" s="14" t="s">
        <v>0</v>
      </c>
      <c r="E212" s="13"/>
      <c r="F212" s="11">
        <v>2800</v>
      </c>
      <c r="G212" s="12">
        <f t="shared" si="24"/>
        <v>2666.6666666666665</v>
      </c>
      <c r="H212" s="11">
        <f t="shared" si="22"/>
        <v>479.99999999999994</v>
      </c>
      <c r="I212" s="11">
        <f t="shared" si="23"/>
        <v>3146.6666666666665</v>
      </c>
      <c r="J212" s="10">
        <v>0.18</v>
      </c>
    </row>
    <row r="213" spans="2:10">
      <c r="B213" s="8"/>
      <c r="C213" s="7"/>
      <c r="D213" s="6"/>
      <c r="E213" s="4"/>
      <c r="F213" s="4"/>
      <c r="G213" s="5"/>
      <c r="H213" s="4"/>
      <c r="I213" s="4"/>
      <c r="J213" s="4"/>
    </row>
    <row r="214" spans="2:10">
      <c r="B214" s="8"/>
      <c r="C214" s="7"/>
      <c r="D214" s="6"/>
      <c r="E214" s="4"/>
      <c r="F214" s="4"/>
      <c r="G214" s="5"/>
      <c r="H214" s="4"/>
      <c r="I214" s="4"/>
      <c r="J214" s="4"/>
    </row>
    <row r="215" spans="2:10">
      <c r="B215" s="8"/>
      <c r="C215" s="7"/>
      <c r="D215" s="6"/>
      <c r="E215" s="4"/>
      <c r="F215" s="4"/>
      <c r="G215" s="5"/>
      <c r="H215" s="4"/>
      <c r="I215" s="4"/>
      <c r="J215" s="4"/>
    </row>
    <row r="216" spans="2:10">
      <c r="B216" s="8"/>
      <c r="C216" s="7"/>
      <c r="D216" s="6"/>
      <c r="E216" s="4"/>
      <c r="F216" s="4"/>
      <c r="G216" s="5"/>
      <c r="H216" s="4"/>
      <c r="I216" s="4"/>
      <c r="J216" s="4"/>
    </row>
    <row r="217" spans="2:10">
      <c r="B217" s="8"/>
      <c r="C217" s="7"/>
      <c r="D217" s="6"/>
      <c r="E217" s="4"/>
      <c r="F217" s="4"/>
      <c r="G217" s="5"/>
      <c r="H217" s="4"/>
      <c r="I217" s="4"/>
      <c r="J217" s="4"/>
    </row>
    <row r="218" spans="2:10">
      <c r="B218" s="8"/>
      <c r="C218" s="7"/>
      <c r="D218" s="6"/>
      <c r="E218" s="4"/>
      <c r="F218" s="4"/>
      <c r="G218" s="5"/>
      <c r="H218" s="4"/>
      <c r="I218" s="4"/>
      <c r="J218" s="4"/>
    </row>
    <row r="219" spans="2:10">
      <c r="B219" s="8"/>
      <c r="C219" s="7"/>
      <c r="D219" s="6"/>
      <c r="E219" s="4"/>
      <c r="F219" s="4"/>
      <c r="G219" s="5"/>
      <c r="H219" s="4"/>
      <c r="I219" s="4"/>
      <c r="J219" s="4"/>
    </row>
  </sheetData>
  <mergeCells count="23">
    <mergeCell ref="A13:A19"/>
    <mergeCell ref="K50:K52"/>
    <mergeCell ref="K54:K55"/>
    <mergeCell ref="A21:A23"/>
    <mergeCell ref="A159:A161"/>
    <mergeCell ref="A129:A155"/>
    <mergeCell ref="B137:B139"/>
    <mergeCell ref="A83:A128"/>
    <mergeCell ref="A76:A78"/>
    <mergeCell ref="A81:A82"/>
    <mergeCell ref="A68:A73"/>
    <mergeCell ref="A59:A63"/>
    <mergeCell ref="A64:A67"/>
    <mergeCell ref="A47:A58"/>
    <mergeCell ref="A38:A46"/>
    <mergeCell ref="A26:A35"/>
    <mergeCell ref="A4:A5"/>
    <mergeCell ref="B4:C5"/>
    <mergeCell ref="D4:D5"/>
    <mergeCell ref="F4:F5"/>
    <mergeCell ref="B2:H2"/>
    <mergeCell ref="G4:I4"/>
    <mergeCell ref="E4:E5"/>
  </mergeCells>
  <pageMargins left="0.19685039370078741" right="0.15748031496062992" top="0.23622047244094491" bottom="0.9055118110236221" header="0.15748031496062992" footer="0.15748031496062992"/>
  <pageSetup paperSize="9" scale="33" fitToHeight="4" orientation="landscape" r:id="rId1"/>
  <headerFooter>
    <oddFooter>&amp;C(P.K. Khare)      (G.L. Chandra)      (S.C. Shrivastava)      (S.K. Gajpal)      (Gopal Murty)      (S.R.B. Khandelwal)      (M.D. Badgaiya)      (G.K. Gangwani)       (Sachin S. Tirkey)</oddFooter>
  </headerFooter>
  <legacyDrawing r:id="rId2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uXYUqKJZoGxF5RsUS5txD1N0008=</DigestValue>
    </Reference>
    <Reference URI="#idOfficeObject" Type="http://www.w3.org/2000/09/xmldsig#Object">
      <DigestMethod Algorithm="http://www.w3.org/2000/09/xmldsig#sha1"/>
      <DigestValue>55MsbsewQpn9fZ4pXMT3gSw4aFc=</DigestValue>
    </Reference>
  </SignedInfo>
  <SignatureValue>
    kZFFno6ULxI70BifXnDfLxMf0uJVz64eMQBbVRwqjlzn+3iBf8925zavbIWrT7M8WEXOVmmc
    lQzEYcTZgFpvxFuh7AmrJQCMxKV0YO0QNFPBhxagihCCEv+6y9Ff8KUwAVSwx5LOjqxfPUjl
    +RtHjdRE8UBdiicJtCcp6a2/anjvoaido+Z9tYE/9/0pWGOK834snh6iAhwJBuZJs/IpItqL
    cT8m4sq86HMqaNT0NSMd+h5slctGOicjyq7JC7rmCpCpiQsaN+B5rVV9MpUhXLF/RSCWQ8g5
    FMIvpwAHCLYkHMvNVTy0Wrk4WuLeIHUm3c/AN6zIDRfXmiNed5k4gg==
  </SignatureValue>
  <KeyInfo>
    <KeyValue>
      <RSAKeyValue>
        <Modulus>
            rAxtjKDP6m1P8GCCyWHARPvCVvM7jzPT9UNrw3Ag9ppkS9xniNorj5GQfulj4UCDRSXeXeXv
            pKY3AAQmv5KwFV99EVeCIReCs9TE5W42HD31UHZAcl4cD2AjIV029QGFcOt5spnbjoevHMXe
            5rcFsvA+OQnEbo9WNseNcvxzELQseZxrI3Yt8x/6p+tNXlIUg60eTcd+TjQjZSIuhvGjKrwr
            8HFqjsx+8CcOyXoP34NtIDVnmsH1pUSQOdWpPGDivelIYj0Ye+Kq/7sQ8rwE3X7rczoDOuZ9
            e8BNt97XLUozpnXI4aKNQ+eOoAVPdjB3F9qcmb48AFWU80W8MwwJCw==
          </Modulus>
        <Exponent>AQAB</Exponent>
      </RSAKeyValue>
    </KeyValue>
    <X509Data>
      <X509Certificate>
          MIIFGTCCBAGgAwIBAgIIIEDoBwIAMmUwDQYJKoZIhvcNAQELBQAwdDELMAkGA1UEBhMCSU4x
          IjAgBgNVBAoTGVNpZnkgVGVjaG5vbG9naWVzIExpbWl0ZWQxDzANBgNVBAsTBlN1Yi1DQTEw
          MC4GA1UEAxMnU2FmZVNjcnlwdCBzdWItQ0EgZm9yIFJDQUkgQ2xhc3MgMiAyMDE0MB4XDTE3
          MDcyNDA3MzU0M1oXDTE4MDcyNDA3MzU0M1owgeExCzAJBgNVBAYTAklOMREwDwYDVQQKEwhQ
          ZXJzb25hbDEPMA0GA1UEERMGNDkyMDA4MRUwEwYDVQQIEwxDaGhhdHRpc2dhcmgxSTBHBgNV
          BBQTQDg0YmNlOWQxOGYyZDBkNjU0MDIzNDA3ZGM2ZTUwYzg3OTAxMTY0ODUzYTczNTQ1Yzc2
          ZDY1ZjcxMDUzZTk5OTYxKjAoBgNVBC0DIQC0iHxVw5af2ZrRjn1UxMtIHMXexZcBBpKtOTnU
          jjEuyDEgMB4GA1UEAxMXU2FjaGluIFNlYmFzdGlhbiBUaXJrZXkwggEiMA0GCSqGSIb3DQEB
          AQUAA4IBDwAwggEKAoIBAQCsDG2MoM/qbU/wYILJYcBE+8JW8zuPM9P1Q2vDcCD2mmRL3GeI
          2iuPkZB+6WPhQINFJd5d5e+kpjcABCa/krAVX30RV4IhF4Kz1MTlbjYcPfVQdkByXhwPYCMh
          XTb1AYVw63mymduOh68cxd7mtwWy8D45CcRuj1Y2x41y/HMQtCx5nGsjdi3zH/qn601eUhSD
          rR5Nx35ONCNlIi6G8aMqvCvwcWqOzH7wJw7Jeg/fg20gNWeawfWlRJA51ak8YOK96UhiPRh7
          4qr/uxDyvATdfutzOgM65n17wE233tctSjOmdcjhoo1D546gBU92MHcX2pyZvjwAVZTzRbwz
          DAkLAgMBAAGjggE/MIIBOzAOBgNVHQ8BAf8EBAMCBsAwEwYDVR0jBAwwCoAIQw43V+kn2Qgw
          EQYDVR0OBAoECERC3BnSV/LWMB8GA1UdEQQYMBaBFHNzLnRpcmtleUBjc3BjLmNvLmluMEcG
          A1UdHwRAMD4wPKA6oDiGNmh0dHA6Ly9jcmwuc2FmZXNjcnlwdC5jb20vU2FmZVNjcnlwdFJD
          QUlDbGFzczIyMDE0LmNybDCBgQYIKwYBBQUHAQEEdTBzMEkGCCsGAQUFBzAChj1odHRwczov
          L3d3dy5zYWZlc2NyeXB0LmNvbS9kcnVwYWwvZG93bmxvYWQvUkNBSUNsYXNzMjIwMTQuY2Vy
          MCYGCCsGAQUFBzABhhpodHRwOi8vb2NzcC5zYWZlc2NyeXB0LmNvbTATBgNVHSAEDDAKMAgG
          BmCCZGQCAjANBgkqhkiG9w0BAQsFAAOCAQEAHytxg53TbeeWtTuj0eiais1XEaCBJfJ/0RWL
          qPYhMQpHNPRkDtiNXiJ6toDmHkqaJ48gWIMP7utivlQyDDNYaFfxTzIDL1L5RRx0oc1jfamN
          ucM+hynq8WqQgsx+xGbO0jsoySiUWw+qcYqaB+Yy1Ys46RPCzuUfcnhxrV8K0Alw0hjTuTqa
          fD0oZbbvc7eLp8VyMCzdzZHZ8dg82Ou/3rTrA3LsKo6NGgBXNAWNNOR2CIw3Kb4v5k7LLwKf
          f/w3MX8E2jIaHs529vKT66CshwZmYHoT2t6lALygvlY4UZGUtTTmF4fRLJkCIYK6OwODcv5K
          GYRssE9F7Mx18I7kuA==
        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  <Reference URI="/xl/calcChain.xml?ContentType=application/vnd.openxmlformats-officedocument.spreadsheetml.calcChain+xml">
        <DigestMethod Algorithm="http://www.w3.org/2000/09/xmldsig#sha1"/>
        <DigestValue>761HWC1eMeM6bH0tRx1BeavYi74=</DigestValue>
      </Reference>
      <Reference URI="/xl/comments1.xml?ContentType=application/vnd.openxmlformats-officedocument.spreadsheetml.comments+xml">
        <DigestMethod Algorithm="http://www.w3.org/2000/09/xmldsig#sha1"/>
        <DigestValue>TDD3kPGnARLx14aiVXwr7pdz9nw=</DigestValue>
      </Reference>
      <Reference URI="/xl/drawings/vmlDrawing1.vml?ContentType=application/vnd.openxmlformats-officedocument.vmlDrawing">
        <DigestMethod Algorithm="http://www.w3.org/2000/09/xmldsig#sha1"/>
        <DigestValue>lOC4pPDQxlAxWmR+zAIP6IRJMpU=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Rmo9sAMcEj/WsE1vRwHyc4ZXsqo=</DigestValue>
      </Reference>
      <Reference URI="/xl/sharedStrings.xml?ContentType=application/vnd.openxmlformats-officedocument.spreadsheetml.sharedStrings+xml">
        <DigestMethod Algorithm="http://www.w3.org/2000/09/xmldsig#sha1"/>
        <DigestValue>MkawLbkO/W7BHUp5au7uE2NUB34=</DigestValue>
      </Reference>
      <Reference URI="/xl/styles.xml?ContentType=application/vnd.openxmlformats-officedocument.spreadsheetml.styles+xml">
        <DigestMethod Algorithm="http://www.w3.org/2000/09/xmldsig#sha1"/>
        <DigestValue>OVLaXY4e0C6PB6aqpwkhcFCgIcg=</DigestValue>
      </Reference>
      <Reference URI="/xl/theme/theme1.xml?ContentType=application/vnd.openxmlformats-officedocument.theme+xml">
        <DigestMethod Algorithm="http://www.w3.org/2000/09/xmldsig#sha1"/>
        <DigestValue>19P1G/nzk5/gmpSEy1B7FPPZXas=</DigestValue>
      </Reference>
      <Reference URI="/xl/workbook.xml?ContentType=application/vnd.openxmlformats-officedocument.spreadsheetml.sheet.main+xml">
        <DigestMethod Algorithm="http://www.w3.org/2000/09/xmldsig#sha1"/>
        <DigestValue>4Kq2dUrqCwLm415CL3dbKUF96g8=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1Oj3pj6Rse3sMIpN7YeNCYWDlwI=</DigestValue>
      </Reference>
      <Reference URI="/xl/worksheets/sheet1.xml?ContentType=application/vnd.openxmlformats-officedocument.spreadsheetml.worksheet+xml">
        <DigestMethod Algorithm="http://www.w3.org/2000/09/xmldsig#sha1"/>
        <DigestValue>flkxgdvUJ5d3QXckjLLcuAmps1I=</DigestValue>
      </Reference>
    </Manifest>
    <SignatureProperties>
      <SignatureProperty Id="idSignatureTime" Target="#idPackageSignature">
        <mdssi:SignatureTime>
          <mdssi:Format>YYYY-MM-DDThh:mm:ssTZD</mdssi:Format>
          <mdssi:Value>2017-09-18T09:06:48Z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Revised SoR for FY 2017-18 Post GST</SignatureComments>
          <WindowsVersion>6.1</WindowsVersion>
          <OfficeVersion>12.0</OfficeVersion>
          <ApplicationVersion>12.0</ApplicationVersion>
          <Monitors>1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Ann-3 (misc)</vt:lpstr>
      <vt:lpstr>'Ann-3 (misc)'!Print_Area</vt:lpstr>
      <vt:lpstr>'Ann-3 (misc)'!Print_Titles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2017-09-18T09:06:48Z</dcterms:modified>
</cp:coreProperties>
</file>